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drawings/drawing1.xml" ContentType="application/vnd.openxmlformats-officedocument.drawing+xml"/>
  <Override PartName="/xl/worksheets/sheet6.xml" ContentType="application/vnd.openxmlformats-officedocument.spreadsheetml.worksheet+xml"/>
  <Override PartName="/xl/charts/chart1.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 COVER" sheetId="1" state="visible" r:id="rId1"/>
    <sheet xmlns:r="http://schemas.openxmlformats.org/officeDocument/2006/relationships" name="📖 PANDUAN" sheetId="2" state="visible" r:id="rId2"/>
    <sheet xmlns:r="http://schemas.openxmlformats.org/officeDocument/2006/relationships" name="📦 Master Stok" sheetId="3" state="visible" r:id="rId3"/>
    <sheet xmlns:r="http://schemas.openxmlformats.org/officeDocument/2006/relationships" name="🔄 Mutasi Harian" sheetId="4" state="visible" r:id="rId4"/>
    <sheet xmlns:r="http://schemas.openxmlformats.org/officeDocument/2006/relationships" name="📊 Dashboard" sheetId="5" state="visible" r:id="rId5"/>
    <sheet xmlns:r="http://schemas.openxmlformats.org/officeDocument/2006/relationships" name="📋 Rekap Bulanan" sheetId="6" state="visible" r:id="rId6"/>
  </sheets>
  <definedNames>
    <definedName name="_xlnm.Print_Titles" localSheetId="2">'📦 Master Stok'!$4:$4</definedName>
    <definedName name="_xlnm.Print_Area" localSheetId="2">'📦 Master Stok'!$B$1:$M$30</definedName>
  </definedNames>
  <calcPr calcId="124519" fullCalcOnLoad="1"/>
</workbook>
</file>

<file path=xl/styles.xml><?xml version="1.0" encoding="utf-8"?>
<styleSheet xmlns="http://schemas.openxmlformats.org/spreadsheetml/2006/main">
  <numFmts count="2">
    <numFmt numFmtId="164" formatCode="#,##0;[Red]-#,##0;&quot;-&quot;"/>
    <numFmt numFmtId="165" formatCode="DD/MMM/YYYY"/>
  </numFmts>
  <fonts count="27">
    <font>
      <name val="Calibri"/>
      <family val="2"/>
      <color theme="1"/>
      <sz val="11"/>
      <scheme val="minor"/>
    </font>
    <font>
      <name val="Calibri"/>
      <b val="1"/>
      <color rgb="00B08C2A"/>
      <sz val="28"/>
    </font>
    <font>
      <name val="Calibri"/>
      <b val="1"/>
      <i val="1"/>
      <color rgb="00B08C2A"/>
      <sz val="26"/>
    </font>
    <font>
      <name val="Calibri"/>
      <i val="1"/>
      <color rgb="00857E70"/>
      <sz val="9"/>
    </font>
    <font>
      <name val="Calibri"/>
      <b val="1"/>
      <color rgb="0018160F"/>
      <sz val="20"/>
    </font>
    <font>
      <name val="Calibri"/>
      <color rgb="00857E70"/>
      <sz val="9"/>
    </font>
    <font>
      <name val="Calibri"/>
      <b val="1"/>
      <color rgb="00857E70"/>
      <sz val="8"/>
    </font>
    <font>
      <name val="Calibri"/>
      <b val="1"/>
      <color rgb="00B08C2A"/>
      <sz val="10"/>
    </font>
    <font>
      <name val="Calibri"/>
      <b val="1"/>
      <color rgb="001A5276"/>
      <sz val="9"/>
    </font>
    <font>
      <name val="Calibri"/>
      <b val="1"/>
      <color rgb="001E8449"/>
      <sz val="9"/>
    </font>
    <font>
      <name val="Calibri"/>
      <b val="1"/>
      <color rgb="0018160F"/>
      <sz val="9"/>
    </font>
    <font>
      <name val="Calibri"/>
      <b val="1"/>
      <color rgb="00922B21"/>
      <sz val="9"/>
    </font>
    <font>
      <name val="Calibri"/>
      <i val="1"/>
      <color rgb="00857E70"/>
      <sz val="8"/>
    </font>
    <font>
      <name val="Calibri"/>
      <b val="1"/>
      <color rgb="0018160F"/>
      <sz val="18"/>
    </font>
    <font>
      <name val="Calibri"/>
      <b val="1"/>
      <color rgb="00B08C2A"/>
      <sz val="18"/>
    </font>
    <font>
      <name val="Calibri"/>
      <b val="1"/>
      <color rgb="0018160F"/>
      <sz val="11"/>
    </font>
    <font>
      <name val="Calibri"/>
      <b val="1"/>
      <color rgb="00FDFCF9"/>
      <sz val="14"/>
    </font>
    <font>
      <name val="Calibri"/>
      <b val="1"/>
      <color rgb="00FDFCF9"/>
      <sz val="9"/>
    </font>
    <font>
      <name val="Calibri"/>
      <color rgb="0018160F"/>
      <sz val="8"/>
    </font>
    <font>
      <name val="Calibri"/>
      <color rgb="001A5276"/>
      <sz val="10"/>
    </font>
    <font>
      <name val="Calibri"/>
      <color rgb="0018160F"/>
      <sz val="9"/>
    </font>
    <font>
      <name val="Calibri"/>
      <b val="1"/>
      <color rgb="00FDFCF9"/>
      <sz val="10"/>
    </font>
    <font>
      <name val="Calibri"/>
      <b val="1"/>
      <color rgb="00F7F4EE"/>
      <sz val="14"/>
    </font>
    <font>
      <name val="Calibri"/>
      <b val="1"/>
      <color rgb="00857E70"/>
      <sz val="7"/>
    </font>
    <font>
      <name val="Calibri"/>
      <b val="1"/>
      <color rgb="0018160F"/>
      <sz val="22"/>
    </font>
    <font>
      <name val="Calibri"/>
      <b val="1"/>
      <color rgb="001D9E75"/>
      <sz val="22"/>
    </font>
    <font>
      <name val="Calibri"/>
      <b val="1"/>
      <color rgb="00C0392B"/>
      <sz val="22"/>
    </font>
  </fonts>
  <fills count="13">
    <fill>
      <patternFill/>
    </fill>
    <fill>
      <patternFill patternType="gray125"/>
    </fill>
    <fill>
      <patternFill patternType="solid">
        <fgColor rgb="0018160F"/>
        <bgColor rgb="0018160F"/>
      </patternFill>
    </fill>
    <fill>
      <patternFill patternType="solid">
        <fgColor rgb="00B08C2A"/>
        <bgColor rgb="00B08C2A"/>
      </patternFill>
    </fill>
    <fill>
      <patternFill patternType="solid">
        <fgColor rgb="00EFECE4"/>
        <bgColor rgb="00EFECE4"/>
      </patternFill>
    </fill>
    <fill>
      <patternFill patternType="solid">
        <fgColor rgb="00EBF5FB"/>
        <bgColor rgb="00EBF5FB"/>
      </patternFill>
    </fill>
    <fill>
      <patternFill patternType="solid">
        <fgColor rgb="00D5F5E3"/>
        <bgColor rgb="00D5F5E3"/>
      </patternFill>
    </fill>
    <fill>
      <patternFill patternType="solid">
        <fgColor rgb="00FADBD8"/>
        <bgColor rgb="00FADBD8"/>
      </patternFill>
    </fill>
    <fill>
      <patternFill patternType="solid">
        <fgColor rgb="00FDFCF9"/>
        <bgColor rgb="00FDFCF9"/>
      </patternFill>
    </fill>
    <fill>
      <patternFill patternType="solid">
        <fgColor rgb="00F7F4EE"/>
        <bgColor rgb="00F7F4EE"/>
      </patternFill>
    </fill>
    <fill>
      <patternFill patternType="solid">
        <fgColor rgb="002E86C1"/>
        <bgColor rgb="002E86C1"/>
      </patternFill>
    </fill>
    <fill>
      <patternFill patternType="solid">
        <fgColor rgb="001D9E75"/>
        <bgColor rgb="001D9E75"/>
      </patternFill>
    </fill>
    <fill>
      <patternFill patternType="solid">
        <fgColor rgb="00C0392B"/>
        <bgColor rgb="00C0392B"/>
      </patternFill>
    </fill>
  </fills>
  <borders count="8">
    <border>
      <left/>
      <right/>
      <top/>
      <bottom/>
      <diagonal/>
    </border>
    <border>
      <left style="medium">
        <color rgb="00B08C2A"/>
      </left>
    </border>
    <border>
      <left style="medium">
        <color rgb="00B08C2A"/>
      </left>
      <right style="thin">
        <color rgb="00DDD8CC"/>
      </right>
    </border>
    <border>
      <bottom style="thin">
        <color rgb="00DDD8CC"/>
      </bottom>
    </border>
    <border>
      <left style="medium">
        <color rgb="0018160F"/>
      </left>
      <right style="medium">
        <color rgb="0018160F"/>
      </right>
      <top style="medium">
        <color rgb="0018160F"/>
      </top>
      <bottom style="medium">
        <color rgb="0018160F"/>
      </bottom>
    </border>
    <border/>
    <border>
      <left style="thin">
        <color rgb="CCDDD8CC"/>
      </left>
      <right style="thin">
        <color rgb="CCDDD8CC"/>
      </right>
      <top style="thin">
        <color rgb="CCDDD8CC"/>
      </top>
      <bottom style="thin">
        <color rgb="CCDDD8CC"/>
      </bottom>
    </border>
    <border>
      <left style="medium">
        <color rgb="002E86C1"/>
      </left>
      <right style="thin">
        <color rgb="00AED6F1"/>
      </right>
      <top style="thin">
        <color rgb="00AED6F1"/>
      </top>
      <bottom style="medium">
        <color rgb="002E86C1"/>
      </bottom>
    </border>
  </borders>
  <cellStyleXfs count="1">
    <xf numFmtId="0" fontId="0" fillId="0" borderId="0"/>
  </cellStyleXfs>
  <cellXfs count="51">
    <xf numFmtId="0" fontId="0" fillId="0" borderId="0" pivotButton="0" quotePrefix="0" xfId="0"/>
    <xf numFmtId="0" fontId="0" fillId="2" borderId="0" pivotButton="0" quotePrefix="0" xfId="0"/>
    <xf numFmtId="0" fontId="1" fillId="0" borderId="0" applyAlignment="1" pivotButton="0" quotePrefix="0" xfId="0">
      <alignment horizontal="right" vertical="center"/>
    </xf>
    <xf numFmtId="0" fontId="2" fillId="0" borderId="0" applyAlignment="1" pivotButton="0" quotePrefix="0" xfId="0">
      <alignment horizontal="left" vertical="center"/>
    </xf>
    <xf numFmtId="0" fontId="3" fillId="0" borderId="0" applyAlignment="1" pivotButton="0" quotePrefix="0" xfId="0">
      <alignment horizontal="left" vertical="center"/>
    </xf>
    <xf numFmtId="0" fontId="0" fillId="3" borderId="0" pivotButton="0" quotePrefix="0" xfId="0"/>
    <xf numFmtId="0" fontId="4" fillId="0" borderId="0" applyAlignment="1" pivotButton="0" quotePrefix="0" xfId="0">
      <alignment horizontal="left" vertical="center"/>
    </xf>
    <xf numFmtId="0" fontId="5" fillId="0" borderId="0" applyAlignment="1" pivotButton="0" quotePrefix="0" xfId="0">
      <alignment horizontal="left" vertical="top" wrapText="1"/>
    </xf>
    <xf numFmtId="0" fontId="6" fillId="0" borderId="0" applyAlignment="1" pivotButton="0" quotePrefix="0" xfId="0">
      <alignment horizontal="left" vertical="center"/>
    </xf>
    <xf numFmtId="0" fontId="7" fillId="4" borderId="1" applyAlignment="1" pivotButton="0" quotePrefix="0" xfId="0">
      <alignment horizontal="left" vertical="center"/>
    </xf>
    <xf numFmtId="0" fontId="5" fillId="4" borderId="0" applyAlignment="1" pivotButton="0" quotePrefix="0" xfId="0">
      <alignment horizontal="left" vertical="center" indent="1"/>
    </xf>
    <xf numFmtId="0" fontId="8" fillId="5" borderId="1" applyAlignment="1" pivotButton="0" quotePrefix="0" xfId="0">
      <alignment horizontal="left" vertical="center"/>
    </xf>
    <xf numFmtId="0" fontId="9" fillId="6" borderId="1" applyAlignment="1" pivotButton="0" quotePrefix="0" xfId="0">
      <alignment horizontal="left" vertical="center"/>
    </xf>
    <xf numFmtId="0" fontId="10" fillId="4" borderId="1" applyAlignment="1" pivotButton="0" quotePrefix="0" xfId="0">
      <alignment horizontal="left" vertical="center"/>
    </xf>
    <xf numFmtId="0" fontId="11" fillId="7" borderId="1" applyAlignment="1" pivotButton="0" quotePrefix="0" xfId="0">
      <alignment horizontal="left" vertical="center"/>
    </xf>
    <xf numFmtId="0" fontId="12" fillId="0" borderId="0" applyAlignment="1" pivotButton="0" quotePrefix="0" xfId="0">
      <alignment horizontal="center" vertical="center"/>
    </xf>
    <xf numFmtId="0" fontId="13" fillId="0" borderId="0" applyAlignment="1" pivotButton="0" quotePrefix="0" xfId="0">
      <alignment horizontal="left" vertical="center"/>
    </xf>
    <xf numFmtId="0" fontId="14" fillId="4" borderId="2" applyAlignment="1" pivotButton="0" quotePrefix="0" xfId="0">
      <alignment horizontal="center" vertical="center"/>
    </xf>
    <xf numFmtId="0" fontId="15" fillId="4" borderId="3" applyAlignment="1" pivotButton="0" quotePrefix="0" xfId="0">
      <alignment horizontal="left" vertical="center" indent="1"/>
    </xf>
    <xf numFmtId="0" fontId="5" fillId="8" borderId="0" applyAlignment="1" pivotButton="0" quotePrefix="0" xfId="0">
      <alignment horizontal="left" vertical="top" wrapText="1" indent="2"/>
    </xf>
    <xf numFmtId="0" fontId="16" fillId="3" borderId="0" applyAlignment="1" pivotButton="0" quotePrefix="0" xfId="0">
      <alignment horizontal="left" vertical="center" indent="1"/>
    </xf>
    <xf numFmtId="0" fontId="12" fillId="0" borderId="0" applyAlignment="1" pivotButton="0" quotePrefix="0" xfId="0">
      <alignment horizontal="left" vertical="center"/>
    </xf>
    <xf numFmtId="0" fontId="17" fillId="9" borderId="5" applyAlignment="1" pivotButton="0" quotePrefix="0" xfId="0">
      <alignment horizontal="center" vertical="center" wrapText="1"/>
    </xf>
    <xf numFmtId="0" fontId="17" fillId="2" borderId="4" applyAlignment="1" pivotButton="0" quotePrefix="0" xfId="0">
      <alignment horizontal="center" vertical="center" wrapText="1"/>
    </xf>
    <xf numFmtId="0" fontId="0" fillId="9" borderId="5" pivotButton="0" quotePrefix="0" xfId="0"/>
    <xf numFmtId="0" fontId="18" fillId="4" borderId="6" applyAlignment="1" pivotButton="0" quotePrefix="0" xfId="0">
      <alignment horizontal="center" vertical="center"/>
    </xf>
    <xf numFmtId="49" fontId="19" fillId="5" borderId="7" applyAlignment="1" applyProtection="1" pivotButton="0" quotePrefix="0" xfId="0">
      <alignment horizontal="left" vertical="center"/>
      <protection locked="0" hidden="0"/>
    </xf>
    <xf numFmtId="49" fontId="19" fillId="5" borderId="7" applyAlignment="1" applyProtection="1" pivotButton="0" quotePrefix="0" xfId="0">
      <alignment horizontal="center" vertical="center"/>
      <protection locked="0" hidden="0"/>
    </xf>
    <xf numFmtId="164" fontId="19" fillId="5" borderId="7" applyAlignment="1" applyProtection="1" pivotButton="0" quotePrefix="0" xfId="0">
      <alignment horizontal="center" vertical="center"/>
      <protection locked="0" hidden="0"/>
    </xf>
    <xf numFmtId="3" fontId="19" fillId="5" borderId="7" applyAlignment="1" applyProtection="1" pivotButton="0" quotePrefix="0" xfId="0">
      <alignment horizontal="center" vertical="center"/>
      <protection locked="0" hidden="0"/>
    </xf>
    <xf numFmtId="3" fontId="9" fillId="6" borderId="6" applyAlignment="1" pivotButton="0" quotePrefix="0" xfId="0">
      <alignment horizontal="center" vertical="center"/>
    </xf>
    <xf numFmtId="164" fontId="9" fillId="6" borderId="6" applyAlignment="1" pivotButton="0" quotePrefix="0" xfId="0">
      <alignment horizontal="center" vertical="center"/>
    </xf>
    <xf numFmtId="0" fontId="20" fillId="8" borderId="6" applyAlignment="1" pivotButton="0" quotePrefix="0" xfId="0">
      <alignment horizontal="center" vertical="center"/>
    </xf>
    <xf numFmtId="0" fontId="20" fillId="4" borderId="6" applyAlignment="1" pivotButton="0" quotePrefix="0" xfId="0">
      <alignment horizontal="center" vertical="center"/>
    </xf>
    <xf numFmtId="0" fontId="19" fillId="5" borderId="7" applyAlignment="1" applyProtection="1" pivotButton="0" quotePrefix="0" xfId="0">
      <alignment horizontal="left" vertical="center"/>
      <protection locked="0" hidden="0"/>
    </xf>
    <xf numFmtId="0" fontId="19" fillId="5" borderId="7" applyAlignment="1" applyProtection="1" pivotButton="0" quotePrefix="0" xfId="0">
      <alignment horizontal="center" vertical="center"/>
      <protection locked="0" hidden="0"/>
    </xf>
    <xf numFmtId="0" fontId="21" fillId="2" borderId="4" applyAlignment="1" pivotButton="0" quotePrefix="0" xfId="0">
      <alignment horizontal="center" vertical="center"/>
    </xf>
    <xf numFmtId="0" fontId="21" fillId="2" borderId="4" applyAlignment="1" pivotButton="0" quotePrefix="0" xfId="0">
      <alignment horizontal="left" vertical="center" indent="1"/>
    </xf>
    <xf numFmtId="164" fontId="21" fillId="2" borderId="4" applyAlignment="1" pivotButton="0" quotePrefix="0" xfId="0">
      <alignment horizontal="center" vertical="center"/>
    </xf>
    <xf numFmtId="0" fontId="16" fillId="10" borderId="0" applyAlignment="1" pivotButton="0" quotePrefix="0" xfId="0">
      <alignment horizontal="left" vertical="center" indent="1"/>
    </xf>
    <xf numFmtId="0" fontId="18" fillId="8" borderId="6" applyAlignment="1" pivotButton="0" quotePrefix="0" xfId="0">
      <alignment horizontal="center" vertical="center"/>
    </xf>
    <xf numFmtId="165" fontId="19" fillId="5" borderId="7" applyAlignment="1" applyProtection="1" pivotButton="0" quotePrefix="0" xfId="0">
      <alignment horizontal="center" vertical="center"/>
      <protection locked="0" hidden="0"/>
    </xf>
    <xf numFmtId="0" fontId="22" fillId="2" borderId="0" applyAlignment="1" pivotButton="0" quotePrefix="0" xfId="0">
      <alignment horizontal="left" vertical="center" indent="1"/>
    </xf>
    <xf numFmtId="0" fontId="23" fillId="0" borderId="0" applyAlignment="1" pivotButton="0" quotePrefix="0" xfId="0">
      <alignment horizontal="left" vertical="bottom"/>
    </xf>
    <xf numFmtId="3" fontId="24" fillId="0" borderId="0" applyAlignment="1" pivotButton="0" quotePrefix="0" xfId="0">
      <alignment horizontal="left" vertical="center"/>
    </xf>
    <xf numFmtId="164" fontId="25" fillId="0" borderId="0" applyAlignment="1" pivotButton="0" quotePrefix="0" xfId="0">
      <alignment horizontal="left" vertical="center"/>
    </xf>
    <xf numFmtId="0" fontId="0" fillId="11" borderId="0" pivotButton="0" quotePrefix="0" xfId="0"/>
    <xf numFmtId="3" fontId="26" fillId="0" borderId="0" applyAlignment="1" pivotButton="0" quotePrefix="0" xfId="0">
      <alignment horizontal="left" vertical="center"/>
    </xf>
    <xf numFmtId="0" fontId="0" fillId="12" borderId="0" pivotButton="0" quotePrefix="0" xfId="0"/>
    <xf numFmtId="0" fontId="20" fillId="8" borderId="6" applyAlignment="1" pivotButton="0" quotePrefix="0" xfId="0">
      <alignment horizontal="left" vertical="center"/>
    </xf>
    <xf numFmtId="0" fontId="20" fillId="4" borderId="6" applyAlignment="1" pivotButton="0" quotePrefix="0" xfId="0">
      <alignment horizontal="left" vertical="center"/>
    </xf>
  </cellXfs>
  <cellStyles count="1">
    <cellStyle name="Normal" xfId="0" builtinId="0" hidden="0"/>
  </cellStyles>
  <dxfs count="2">
    <dxf>
      <font>
        <b val="1"/>
        <color rgb="00922B21"/>
      </font>
      <fill>
        <patternFill patternType="solid">
          <fgColor rgb="00FADBD8"/>
          <bgColor rgb="00FADBD8"/>
        </patternFill>
      </fill>
    </dxf>
    <dxf>
      <font>
        <b val="1"/>
        <color rgb="001E8449"/>
      </font>
      <fill>
        <patternFill patternType="solid">
          <fgColor rgb="00D5F5E3"/>
          <bgColor rgb="00D5F5E3"/>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styles" Target="styles.xml" Id="rId7"/><Relationship Type="http://schemas.openxmlformats.org/officeDocument/2006/relationships/theme" Target="theme/theme1.xml" Id="rId8"/></Relationships>
</file>

<file path=xl/charts/chart1.xml><?xml version="1.0" encoding="utf-8"?>
<chartSpace xmlns="http://schemas.openxmlformats.org/drawingml/2006/chart">
  <style val="2"/>
  <chart>
    <title>
      <tx>
        <rich>
          <a:bodyPr xmlns:a="http://schemas.openxmlformats.org/drawingml/2006/main"/>
          <a:p xmlns:a="http://schemas.openxmlformats.org/drawingml/2006/main">
            <a:pPr>
              <a:defRPr/>
            </a:pPr>
            <a:r>
              <a:t>Saldo vs Reorder Point</a:t>
            </a:r>
          </a:p>
        </rich>
      </tx>
    </title>
    <plotArea>
      <barChart>
        <barDir val="bar"/>
        <grouping val="clustered"/>
        <ser>
          <idx val="0"/>
          <order val="0"/>
          <tx>
            <strRef>
              <f>'📊 Dashboard'!C14</f>
            </strRef>
          </tx>
          <spPr>
            <a:solidFill xmlns:a="http://schemas.openxmlformats.org/drawingml/2006/main">
              <a:srgbClr val="2E86C1"/>
            </a:solidFill>
            <a:ln xmlns:a="http://schemas.openxmlformats.org/drawingml/2006/main">
              <a:prstDash val="solid"/>
            </a:ln>
          </spPr>
          <cat>
            <numRef>
              <f>'📊 Dashboard'!$B$15:$B$39</f>
            </numRef>
          </cat>
          <val>
            <numRef>
              <f>'📊 Dashboard'!$C$15:$C$39</f>
            </numRef>
          </val>
        </ser>
        <ser>
          <idx val="1"/>
          <order val="1"/>
          <tx>
            <strRef>
              <f>'📊 Dashboard'!D14</f>
            </strRef>
          </tx>
          <spPr>
            <a:solidFill xmlns:a="http://schemas.openxmlformats.org/drawingml/2006/main">
              <a:srgbClr val="C0392B"/>
            </a:solidFill>
            <a:ln xmlns:a="http://schemas.openxmlformats.org/drawingml/2006/main">
              <a:prstDash val="solid"/>
            </a:ln>
          </spPr>
          <cat>
            <numRef>
              <f>'📊 Dashboard'!$B$15:$B$39</f>
            </numRef>
          </cat>
          <val>
            <numRef>
              <f>'📊 Dashboard'!$D$15:$D$39</f>
            </numRef>
          </val>
        </ser>
        <gapWidth val="150"/>
        <axId val="10"/>
        <axId val="100"/>
      </barChart>
      <catAx>
        <axId val="10"/>
        <scaling>
          <orientation val="minMax"/>
        </scaling>
        <axPos val="l"/>
        <majorTickMark val="none"/>
        <minorTickMark val="none"/>
        <crossAx val="100"/>
        <lblOffset val="100"/>
      </catAx>
      <valAx>
        <axId val="100"/>
        <scaling>
          <orientation val="minMax"/>
        </scaling>
        <axPos val="l"/>
        <majorGridlines/>
        <majorTickMark val="none"/>
        <minorTickMark val="none"/>
        <crossAx val="10"/>
      </valAx>
    </plotArea>
    <legend>
      <legendPos val="r"/>
    </legend>
    <plotVisOnly val="1"/>
    <dispBlanksAs val="gap"/>
  </chart>
</chartSpace>
</file>

<file path=xl/drawings/_rels/drawing1.xml.rels><Relationships xmlns="http://schemas.openxmlformats.org/package/2006/relationships"><Relationship Type="http://schemas.openxmlformats.org/officeDocument/2006/relationships/chart" Target="/xl/charts/chart1.xml" Id="rId1"/></Relationships>
</file>

<file path=xl/drawings/drawing1.xml><?xml version="1.0" encoding="utf-8"?>
<wsDr xmlns="http://schemas.openxmlformats.org/drawingml/2006/spreadsheetDrawing">
  <oneCellAnchor>
    <from>
      <col>1</col>
      <colOff>0</colOff>
      <row>12</row>
      <rowOff>0</rowOff>
    </from>
    <ext cx="7920000" cy="57600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oneCellAnchor>
</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5.xml.rels><Relationships xmlns="http://schemas.openxmlformats.org/package/2006/relationships"><Relationship Type="http://schemas.openxmlformats.org/officeDocument/2006/relationships/drawing" Target="/xl/drawings/drawing1.xml" Id="rId1"/></Relationships>
</file>

<file path=xl/worksheets/sheet1.xml><?xml version="1.0" encoding="utf-8"?>
<worksheet xmlns="http://schemas.openxmlformats.org/spreadsheetml/2006/main">
  <sheetPr>
    <outlinePr summaryBelow="1" summaryRight="1"/>
    <pageSetUpPr/>
  </sheetPr>
  <dimension ref="A1:G24"/>
  <sheetViews>
    <sheetView showGridLines="0" workbookViewId="0">
      <selection activeCell="A1" sqref="A1"/>
    </sheetView>
  </sheetViews>
  <sheetFormatPr baseColWidth="8" defaultRowHeight="15"/>
  <cols>
    <col width="2" customWidth="1" min="1" max="1"/>
    <col width="3" customWidth="1" min="2" max="2"/>
    <col width="28" customWidth="1" min="3" max="3"/>
    <col width="26" customWidth="1" min="4" max="4"/>
    <col width="18" customWidth="1" min="5" max="5"/>
    <col width="16" customWidth="1" min="6" max="6"/>
    <col width="3" customWidth="1" min="7" max="7"/>
  </cols>
  <sheetData>
    <row r="1" ht="6" customHeight="1">
      <c r="A1" s="1" t="n"/>
      <c r="B1" s="1" t="n"/>
      <c r="C1" s="1" t="n"/>
      <c r="D1" s="1" t="n"/>
      <c r="E1" s="1" t="n"/>
      <c r="F1" s="1" t="n"/>
      <c r="G1" s="1" t="n"/>
    </row>
    <row r="2" ht="4" customHeight="1">
      <c r="A2" s="1" t="n"/>
    </row>
    <row r="3" ht="46" customHeight="1">
      <c r="B3" s="2" t="inlineStr">
        <is>
          <t>〓</t>
        </is>
      </c>
      <c r="C3" s="3" t="inlineStr">
        <is>
          <t>SRIWIJAYA  EKOSISTEM</t>
        </is>
      </c>
    </row>
    <row r="4" ht="20" customHeight="1">
      <c r="C4" s="4" t="inlineStr">
        <is>
          <t>sriwijaya.net  ·  sriwijaya.org  ·  sriwijaya.io</t>
        </is>
      </c>
    </row>
    <row r="5" ht="8" customHeight="1">
      <c r="B5" s="5" t="n"/>
      <c r="C5" s="5" t="n"/>
      <c r="D5" s="5" t="n"/>
      <c r="E5" s="5" t="n"/>
      <c r="F5" s="5" t="n"/>
    </row>
    <row r="6" ht="38" customHeight="1">
      <c r="C6" s="6" t="inlineStr">
        <is>
          <t>📦 Pencatatan Stok Barang UMKM</t>
        </is>
      </c>
    </row>
    <row r="7" ht="38" customHeight="1">
      <c r="C7" s="7" t="inlineStr">
        <is>
          <t>Kelola stok masuk/keluar, nilai inventori real-time, alert reorder otomatis.
Dropdown input, proteksi formula, dan dashboard visual.</t>
        </is>
      </c>
    </row>
    <row r="9" ht="18" customHeight="1">
      <c r="C9" s="8" t="inlineStr">
        <is>
          <t>📑  ISI FILE INI</t>
        </is>
      </c>
    </row>
    <row r="10" ht="20" customHeight="1">
      <c r="C10" s="9" t="inlineStr">
        <is>
          <t xml:space="preserve">  🏠 COVER</t>
        </is>
      </c>
      <c r="D10" s="10" t="inlineStr">
        <is>
          <t>Panduan file</t>
        </is>
      </c>
    </row>
    <row r="11" ht="20" customHeight="1">
      <c r="C11" s="9" t="inlineStr">
        <is>
          <t xml:space="preserve">  📖 PANDUAN</t>
        </is>
      </c>
      <c r="D11" s="10" t="inlineStr">
        <is>
          <t>Cara penggunaan</t>
        </is>
      </c>
    </row>
    <row r="12" ht="20" customHeight="1">
      <c r="C12" s="9" t="inlineStr">
        <is>
          <t xml:space="preserve">  📦 Master Stok</t>
        </is>
      </c>
      <c r="D12" s="10" t="inlineStr">
        <is>
          <t>Data produk + saldo + nilai inventori</t>
        </is>
      </c>
    </row>
    <row r="13" ht="20" customHeight="1">
      <c r="C13" s="9" t="inlineStr">
        <is>
          <t xml:space="preserve">  🔄 Mutasi Harian</t>
        </is>
      </c>
      <c r="D13" s="10" t="inlineStr">
        <is>
          <t>Input transaksi masuk &amp; keluar per hari</t>
        </is>
      </c>
    </row>
    <row r="14" ht="20" customHeight="1">
      <c r="C14" s="9" t="inlineStr">
        <is>
          <t xml:space="preserve">  📊 Dashboard</t>
        </is>
      </c>
      <c r="D14" s="10" t="inlineStr">
        <is>
          <t>Grafik stok, nilai inventori, produk kritis</t>
        </is>
      </c>
    </row>
    <row r="15" ht="20" customHeight="1">
      <c r="C15" s="9" t="inlineStr">
        <is>
          <t xml:space="preserve">  📋 Rekap Bulanan</t>
        </is>
      </c>
      <c r="D15" s="10" t="inlineStr">
        <is>
          <t>Ringkasan pergerakan stok per bulan</t>
        </is>
      </c>
    </row>
    <row r="17" ht="18" customHeight="1">
      <c r="C17" s="8" t="inlineStr">
        <is>
          <t>🎨  KODE WARNA SEL</t>
        </is>
      </c>
    </row>
    <row r="18" ht="18" customHeight="1">
      <c r="C18" s="11" t="inlineStr">
        <is>
          <t xml:space="preserve">  Sel BIRU  = input — ketik angk</t>
        </is>
      </c>
    </row>
    <row r="19" ht="18" customHeight="1">
      <c r="C19" s="12" t="inlineStr">
        <is>
          <t xml:space="preserve">  Sel HIJAU = formula otomatis —</t>
        </is>
      </c>
    </row>
    <row r="20" ht="18" customHeight="1">
      <c r="C20" s="13" t="inlineStr">
        <is>
          <t xml:space="preserve">  Sel ABU   = label / judul — ja</t>
        </is>
      </c>
    </row>
    <row r="21" ht="18" customHeight="1">
      <c r="C21" s="14" t="inlineStr">
        <is>
          <t xml:space="preserve">  Sel MERAH = peringatan / kriti</t>
        </is>
      </c>
    </row>
    <row r="24" ht="18" customHeight="1">
      <c r="C24" s="15" t="inlineStr">
        <is>
          <t>© Sriwijaya Ekosistem · Tools gratis untuk UMKM Indonesia · sriwijaya.net</t>
        </is>
      </c>
    </row>
  </sheetData>
  <sheetProtection selectLockedCells="0" selectUnlockedCells="0" sheet="1" objects="0" insertRows="1" insertHyperlinks="1" autoFilter="1" scenarios="0" formatColumns="1" deleteColumns="1" insertColumns="1" pivotTables="1" deleteRows="1" formatCells="1" formatRows="1" sort="1" password="9F78"/>
  <mergeCells count="23">
    <mergeCell ref="D11:F11"/>
    <mergeCell ref="D13:F13"/>
    <mergeCell ref="C17:F17"/>
    <mergeCell ref="C7:F7"/>
    <mergeCell ref="C19:F19"/>
    <mergeCell ref="C13"/>
    <mergeCell ref="C18:F18"/>
    <mergeCell ref="C3:F3"/>
    <mergeCell ref="C6:F6"/>
    <mergeCell ref="D12:F12"/>
    <mergeCell ref="C15"/>
    <mergeCell ref="C24:F24"/>
    <mergeCell ref="C14"/>
    <mergeCell ref="D15:F15"/>
    <mergeCell ref="D14:F14"/>
    <mergeCell ref="C4:F4"/>
    <mergeCell ref="C20:F20"/>
    <mergeCell ref="C10"/>
    <mergeCell ref="D10:F10"/>
    <mergeCell ref="C9:F9"/>
    <mergeCell ref="C12"/>
    <mergeCell ref="C21:F21"/>
    <mergeCell ref="C11"/>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22"/>
  <sheetViews>
    <sheetView showGridLines="0" workbookViewId="0">
      <selection activeCell="A1" sqref="A1"/>
    </sheetView>
  </sheetViews>
  <sheetFormatPr baseColWidth="8" defaultRowHeight="15"/>
  <cols>
    <col width="2" customWidth="1" min="1" max="1"/>
    <col width="5" customWidth="1" min="2" max="2"/>
    <col width="44" customWidth="1" min="3" max="3"/>
    <col width="2" customWidth="1" min="4" max="4"/>
  </cols>
  <sheetData>
    <row r="1" ht="6" customHeight="1">
      <c r="A1" s="1" t="n"/>
      <c r="B1" s="1" t="n"/>
      <c r="C1" s="1" t="n"/>
      <c r="D1" s="1" t="n"/>
    </row>
    <row r="2" ht="38" customHeight="1">
      <c r="B2" s="16" t="inlineStr">
        <is>
          <t>📖  PANDUAN PENGGUNAAN</t>
        </is>
      </c>
    </row>
    <row r="3" ht="18" customHeight="1">
      <c r="B3" s="4" t="inlineStr">
        <is>
          <t>Ikuti langkah berikut untuk hasil terbaik dari template ini.</t>
        </is>
      </c>
    </row>
    <row r="5" ht="26" customHeight="1">
      <c r="B5" s="17" t="inlineStr">
        <is>
          <t>1</t>
        </is>
      </c>
      <c r="C5" s="18" t="inlineStr">
        <is>
          <t>Isi Master Stok</t>
        </is>
      </c>
    </row>
    <row r="6" ht="42" customHeight="1">
      <c r="C6" s="19" t="inlineStr">
        <is>
          <t>Buka sheet 'Master Stok'. Ganti nama produk di kolom Nama Produk dengan produk bisnismu. Isi harga beli, harga jual, stok awal, dan batas minimum reorder. Satu baris = satu SKU produk.</t>
        </is>
      </c>
    </row>
    <row r="9" ht="26" customHeight="1">
      <c r="B9" s="17" t="inlineStr">
        <is>
          <t>2</t>
        </is>
      </c>
      <c r="C9" s="18" t="inlineStr">
        <is>
          <t>Catat Mutasi Harian</t>
        </is>
      </c>
    </row>
    <row r="10" ht="42" customHeight="1">
      <c r="C10" s="19" t="inlineStr">
        <is>
          <t>Setiap ada barang masuk (beli dari supplier) atau keluar (terjual/dipakai), input di sheet 'Mutasi Harian'. Pilih jenis: MASUK atau KELUAR dari dropdown.</t>
        </is>
      </c>
    </row>
    <row r="13" ht="26" customHeight="1">
      <c r="B13" s="17" t="inlineStr">
        <is>
          <t>3</t>
        </is>
      </c>
      <c r="C13" s="18" t="inlineStr">
        <is>
          <t>Pantau Alert Reorder</t>
        </is>
      </c>
    </row>
    <row r="14" ht="42" customHeight="1">
      <c r="C14" s="19" t="inlineStr">
        <is>
          <t>Kolom STATUS di Master Stok otomatis menampilkan ⚠️ REORDER saat saldo ≤ batas minimum. Cek Dashboard untuk daftar produk yang perlu dipesan ulang.</t>
        </is>
      </c>
    </row>
    <row r="17" ht="26" customHeight="1">
      <c r="B17" s="17" t="inlineStr">
        <is>
          <t>4</t>
        </is>
      </c>
      <c r="C17" s="18" t="inlineStr">
        <is>
          <t>Update Saldo Manual</t>
        </is>
      </c>
    </row>
    <row r="18" ht="42" customHeight="1">
      <c r="C18" s="19" t="inlineStr">
        <is>
          <t>Kolom Masuk &amp; Keluar di Master Stok diisi manual per periode. Untuk pencatatan real-time, gunakan sheet Mutasi Harian dan rekap secara berkala.</t>
        </is>
      </c>
    </row>
    <row r="22" ht="20" customHeight="1">
      <c r="B22" s="15" t="inlineStr">
        <is>
          <t>💬 Butuh bantuan? Kunjungi sriwijaya.net atau komunitas di sriwijaya.org</t>
        </is>
      </c>
    </row>
  </sheetData>
  <sheetProtection selectLockedCells="0" selectUnlockedCells="0" sheet="1" objects="0" insertRows="1" insertHyperlinks="1" autoFilter="1" scenarios="0" formatColumns="1" deleteColumns="1" insertColumns="1" pivotTables="1" deleteRows="1" formatCells="1" formatRows="1" sort="1" password="9F78"/>
  <mergeCells count="15">
    <mergeCell ref="B9:B10"/>
    <mergeCell ref="B3:D3"/>
    <mergeCell ref="C6:D6"/>
    <mergeCell ref="C10:D10"/>
    <mergeCell ref="B13:B14"/>
    <mergeCell ref="B22:D22"/>
    <mergeCell ref="C5:D5"/>
    <mergeCell ref="B17:B18"/>
    <mergeCell ref="C14:D14"/>
    <mergeCell ref="C13:D13"/>
    <mergeCell ref="C9:D9"/>
    <mergeCell ref="C17:D17"/>
    <mergeCell ref="C18:D18"/>
    <mergeCell ref="B5:B6"/>
    <mergeCell ref="B2:D2"/>
  </mergeCells>
  <pageMargins left="0.75" right="0.75" top="1" bottom="1" header="0.5" footer="0.5"/>
</worksheet>
</file>

<file path=xl/worksheets/sheet3.xml><?xml version="1.0" encoding="utf-8"?>
<worksheet xmlns="http://schemas.openxmlformats.org/spreadsheetml/2006/main">
  <sheetPr>
    <outlinePr summaryBelow="1" summaryRight="1"/>
    <pageSetUpPr fitToPage="1"/>
  </sheetPr>
  <dimension ref="A1:N30"/>
  <sheetViews>
    <sheetView showGridLines="0" workbookViewId="0">
      <pane xSplit="2" ySplit="4" topLeftCell="C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28" customWidth="1" min="3" max="3"/>
    <col width="8" customWidth="1" min="4" max="4"/>
    <col width="14" customWidth="1" min="5" max="5"/>
    <col width="14" customWidth="1" min="6" max="6"/>
    <col width="10" customWidth="1" min="7" max="7"/>
    <col width="10" customWidth="1" min="8" max="8"/>
    <col width="10" customWidth="1" min="9" max="9"/>
    <col width="14" customWidth="1" min="10" max="10"/>
    <col width="16" customWidth="1" min="11" max="11"/>
    <col width="16" customWidth="1" min="12" max="12"/>
    <col width="14" customWidth="1" min="13" max="13"/>
    <col width="3" customWidth="1" min="14" max="14"/>
  </cols>
  <sheetData>
    <row r="1" ht="34" customHeight="1">
      <c r="B1" s="20" t="inlineStr">
        <is>
          <t>📦  MASTER DATA STOK BARANG</t>
        </is>
      </c>
    </row>
    <row r="2" ht="16" customHeight="1">
      <c r="B2" s="21" t="inlineStr">
        <is>
          <t>Sel BIRU = input  ·  Sel HIJAU = formula otomatis  ·  MERAH = stok kritis — perlu dipesan ulang</t>
        </is>
      </c>
    </row>
    <row r="4" ht="28" customHeight="1">
      <c r="A4" s="22" t="inlineStr"/>
      <c r="B4" s="23" t="inlineStr">
        <is>
          <t>No</t>
        </is>
      </c>
      <c r="C4" s="23" t="inlineStr">
        <is>
          <t>Nama Produk / SKU</t>
        </is>
      </c>
      <c r="D4" s="23" t="inlineStr">
        <is>
          <t>Sat.</t>
        </is>
      </c>
      <c r="E4" s="23" t="inlineStr">
        <is>
          <t>Harga Beli</t>
        </is>
      </c>
      <c r="F4" s="23" t="inlineStr">
        <is>
          <t>Harga Jual</t>
        </is>
      </c>
      <c r="G4" s="23" t="inlineStr">
        <is>
          <t>Stok Awal</t>
        </is>
      </c>
      <c r="H4" s="23" t="inlineStr">
        <is>
          <t>Masuk</t>
        </is>
      </c>
      <c r="I4" s="23" t="inlineStr">
        <is>
          <t>Keluar</t>
        </is>
      </c>
      <c r="J4" s="23" t="inlineStr">
        <is>
          <t>Saldo Akhir</t>
        </is>
      </c>
      <c r="K4" s="23" t="inlineStr">
        <is>
          <t>Nilai Stok (Rp)</t>
        </is>
      </c>
      <c r="L4" s="23" t="inlineStr">
        <is>
          <t>Min. Reorder</t>
        </is>
      </c>
      <c r="M4" s="23" t="inlineStr">
        <is>
          <t>Status</t>
        </is>
      </c>
      <c r="N4" s="24" t="n"/>
    </row>
    <row r="5" ht="22" customHeight="1">
      <c r="A5" s="24" t="n"/>
      <c r="B5" s="25" t="n">
        <v>1</v>
      </c>
      <c r="C5" s="26" t="inlineStr">
        <is>
          <t>Nasi Box Ayam Goreng</t>
        </is>
      </c>
      <c r="D5" s="27" t="inlineStr">
        <is>
          <t>pcs</t>
        </is>
      </c>
      <c r="E5" s="28" t="n">
        <v>12000</v>
      </c>
      <c r="F5" s="28" t="n">
        <v>22000</v>
      </c>
      <c r="G5" s="29" t="n">
        <v>150</v>
      </c>
      <c r="H5" s="29" t="n">
        <v>0</v>
      </c>
      <c r="I5" s="29" t="n">
        <v>0</v>
      </c>
      <c r="J5" s="30">
        <f>IFERROR(G5+H5-I5,0)</f>
        <v/>
      </c>
      <c r="K5" s="31">
        <f>IFERROR(J5*E5,0)</f>
        <v/>
      </c>
      <c r="L5" s="29" t="n">
        <v>30</v>
      </c>
      <c r="M5" s="32">
        <f>IFERROR(IF(C5="","",IF(J5&lt;=L5,"⚠️ REORDER","✅ Aman")),"")</f>
        <v/>
      </c>
      <c r="N5" s="24" t="n"/>
    </row>
    <row r="6" ht="22" customHeight="1">
      <c r="A6" s="24" t="n"/>
      <c r="B6" s="25" t="n">
        <v>2</v>
      </c>
      <c r="C6" s="26" t="inlineStr">
        <is>
          <t>Nasi Box Ayam Bakar</t>
        </is>
      </c>
      <c r="D6" s="27" t="inlineStr">
        <is>
          <t>pcs</t>
        </is>
      </c>
      <c r="E6" s="28" t="n">
        <v>13500</v>
      </c>
      <c r="F6" s="28" t="n">
        <v>23000</v>
      </c>
      <c r="G6" s="29" t="n">
        <v>100</v>
      </c>
      <c r="H6" s="29" t="n">
        <v>0</v>
      </c>
      <c r="I6" s="29" t="n">
        <v>0</v>
      </c>
      <c r="J6" s="30">
        <f>IFERROR(G6+H6-I6,0)</f>
        <v/>
      </c>
      <c r="K6" s="31">
        <f>IFERROR(J6*E6,0)</f>
        <v/>
      </c>
      <c r="L6" s="29" t="n">
        <v>20</v>
      </c>
      <c r="M6" s="33">
        <f>IFERROR(IF(C6="","",IF(J6&lt;=L6,"⚠️ REORDER","✅ Aman")),"")</f>
        <v/>
      </c>
      <c r="N6" s="24" t="n"/>
    </row>
    <row r="7" ht="22" customHeight="1">
      <c r="A7" s="24" t="n"/>
      <c r="B7" s="25" t="n">
        <v>3</v>
      </c>
      <c r="C7" s="26" t="inlineStr">
        <is>
          <t>Es Teh Manis</t>
        </is>
      </c>
      <c r="D7" s="27" t="inlineStr">
        <is>
          <t>pcs</t>
        </is>
      </c>
      <c r="E7" s="28" t="n">
        <v>2000</v>
      </c>
      <c r="F7" s="28" t="n">
        <v>8000</v>
      </c>
      <c r="G7" s="29" t="n">
        <v>200</v>
      </c>
      <c r="H7" s="29" t="n">
        <v>0</v>
      </c>
      <c r="I7" s="29" t="n">
        <v>0</v>
      </c>
      <c r="J7" s="30">
        <f>IFERROR(G7+H7-I7,0)</f>
        <v/>
      </c>
      <c r="K7" s="31">
        <f>IFERROR(J7*E7,0)</f>
        <v/>
      </c>
      <c r="L7" s="29" t="n">
        <v>50</v>
      </c>
      <c r="M7" s="32">
        <f>IFERROR(IF(C7="","",IF(J7&lt;=L7,"⚠️ REORDER","✅ Aman")),"")</f>
        <v/>
      </c>
      <c r="N7" s="24" t="n"/>
    </row>
    <row r="8" ht="22" customHeight="1">
      <c r="A8" s="24" t="n"/>
      <c r="B8" s="25" t="n">
        <v>4</v>
      </c>
      <c r="C8" s="26" t="inlineStr">
        <is>
          <t>Es Jeruk Peras</t>
        </is>
      </c>
      <c r="D8" s="27" t="inlineStr">
        <is>
          <t>pcs</t>
        </is>
      </c>
      <c r="E8" s="28" t="n">
        <v>3000</v>
      </c>
      <c r="F8" s="28" t="n">
        <v>12000</v>
      </c>
      <c r="G8" s="29" t="n">
        <v>150</v>
      </c>
      <c r="H8" s="29" t="n">
        <v>0</v>
      </c>
      <c r="I8" s="29" t="n">
        <v>0</v>
      </c>
      <c r="J8" s="30">
        <f>IFERROR(G8+H8-I8,0)</f>
        <v/>
      </c>
      <c r="K8" s="31">
        <f>IFERROR(J8*E8,0)</f>
        <v/>
      </c>
      <c r="L8" s="29" t="n">
        <v>30</v>
      </c>
      <c r="M8" s="33">
        <f>IFERROR(IF(C8="","",IF(J8&lt;=L8,"⚠️ REORDER","✅ Aman")),"")</f>
        <v/>
      </c>
      <c r="N8" s="24" t="n"/>
    </row>
    <row r="9" ht="22" customHeight="1">
      <c r="A9" s="24" t="n"/>
      <c r="B9" s="25" t="n">
        <v>5</v>
      </c>
      <c r="C9" s="26" t="inlineStr">
        <is>
          <t>Jus Alpukat</t>
        </is>
      </c>
      <c r="D9" s="27" t="inlineStr">
        <is>
          <t>pcs</t>
        </is>
      </c>
      <c r="E9" s="28" t="n">
        <v>5000</v>
      </c>
      <c r="F9" s="28" t="n">
        <v>18000</v>
      </c>
      <c r="G9" s="29" t="n">
        <v>80</v>
      </c>
      <c r="H9" s="29" t="n">
        <v>0</v>
      </c>
      <c r="I9" s="29" t="n">
        <v>0</v>
      </c>
      <c r="J9" s="30">
        <f>IFERROR(G9+H9-I9,0)</f>
        <v/>
      </c>
      <c r="K9" s="31">
        <f>IFERROR(J9*E9,0)</f>
        <v/>
      </c>
      <c r="L9" s="29" t="n">
        <v>20</v>
      </c>
      <c r="M9" s="32">
        <f>IFERROR(IF(C9="","",IF(J9&lt;=L9,"⚠️ REORDER","✅ Aman")),"")</f>
        <v/>
      </c>
      <c r="N9" s="24" t="n"/>
    </row>
    <row r="10" ht="22" customHeight="1">
      <c r="A10" s="24" t="n"/>
      <c r="B10" s="25" t="n">
        <v>6</v>
      </c>
      <c r="C10" s="26" t="inlineStr">
        <is>
          <t>Keripik Singkong Ori</t>
        </is>
      </c>
      <c r="D10" s="27" t="inlineStr">
        <is>
          <t>bks</t>
        </is>
      </c>
      <c r="E10" s="28" t="n">
        <v>4000</v>
      </c>
      <c r="F10" s="28" t="n">
        <v>12000</v>
      </c>
      <c r="G10" s="29" t="n">
        <v>100</v>
      </c>
      <c r="H10" s="29" t="n">
        <v>0</v>
      </c>
      <c r="I10" s="29" t="n">
        <v>0</v>
      </c>
      <c r="J10" s="30">
        <f>IFERROR(G10+H10-I10,0)</f>
        <v/>
      </c>
      <c r="K10" s="31">
        <f>IFERROR(J10*E10,0)</f>
        <v/>
      </c>
      <c r="L10" s="29" t="n">
        <v>25</v>
      </c>
      <c r="M10" s="33">
        <f>IFERROR(IF(C10="","",IF(J10&lt;=L10,"⚠️ REORDER","✅ Aman")),"")</f>
        <v/>
      </c>
      <c r="N10" s="24" t="n"/>
    </row>
    <row r="11" ht="22" customHeight="1">
      <c r="A11" s="24" t="n"/>
      <c r="B11" s="25" t="n">
        <v>7</v>
      </c>
      <c r="C11" s="26" t="inlineStr">
        <is>
          <t>Keripik Singkong Pedas</t>
        </is>
      </c>
      <c r="D11" s="27" t="inlineStr">
        <is>
          <t>bks</t>
        </is>
      </c>
      <c r="E11" s="28" t="n">
        <v>4500</v>
      </c>
      <c r="F11" s="28" t="n">
        <v>13000</v>
      </c>
      <c r="G11" s="29" t="n">
        <v>80</v>
      </c>
      <c r="H11" s="29" t="n">
        <v>0</v>
      </c>
      <c r="I11" s="29" t="n">
        <v>0</v>
      </c>
      <c r="J11" s="30">
        <f>IFERROR(G11+H11-I11,0)</f>
        <v/>
      </c>
      <c r="K11" s="31">
        <f>IFERROR(J11*E11,0)</f>
        <v/>
      </c>
      <c r="L11" s="29" t="n">
        <v>20</v>
      </c>
      <c r="M11" s="32">
        <f>IFERROR(IF(C11="","",IF(J11&lt;=L11,"⚠️ REORDER","✅ Aman")),"")</f>
        <v/>
      </c>
      <c r="N11" s="24" t="n"/>
    </row>
    <row r="12" ht="22" customHeight="1">
      <c r="A12" s="24" t="n"/>
      <c r="B12" s="25" t="n">
        <v>8</v>
      </c>
      <c r="C12" s="26" t="inlineStr">
        <is>
          <t>Brownies Kukus</t>
        </is>
      </c>
      <c r="D12" s="27" t="inlineStr">
        <is>
          <t>loyang</t>
        </is>
      </c>
      <c r="E12" s="28" t="n">
        <v>18000</v>
      </c>
      <c r="F12" s="28" t="n">
        <v>45000</v>
      </c>
      <c r="G12" s="29" t="n">
        <v>30</v>
      </c>
      <c r="H12" s="29" t="n">
        <v>0</v>
      </c>
      <c r="I12" s="29" t="n">
        <v>0</v>
      </c>
      <c r="J12" s="30">
        <f>IFERROR(G12+H12-I12,0)</f>
        <v/>
      </c>
      <c r="K12" s="31">
        <f>IFERROR(J12*E12,0)</f>
        <v/>
      </c>
      <c r="L12" s="29" t="n">
        <v>10</v>
      </c>
      <c r="M12" s="33">
        <f>IFERROR(IF(C12="","",IF(J12&lt;=L12,"⚠️ REORDER","✅ Aman")),"")</f>
        <v/>
      </c>
      <c r="N12" s="24" t="n"/>
    </row>
    <row r="13" ht="22" customHeight="1">
      <c r="A13" s="24" t="n"/>
      <c r="B13" s="25" t="n">
        <v>9</v>
      </c>
      <c r="C13" s="26" t="inlineStr">
        <is>
          <t>Bolu Gulung</t>
        </is>
      </c>
      <c r="D13" s="27" t="inlineStr">
        <is>
          <t>loyang</t>
        </is>
      </c>
      <c r="E13" s="28" t="n">
        <v>15000</v>
      </c>
      <c r="F13" s="28" t="n">
        <v>38000</v>
      </c>
      <c r="G13" s="29" t="n">
        <v>25</v>
      </c>
      <c r="H13" s="29" t="n">
        <v>0</v>
      </c>
      <c r="I13" s="29" t="n">
        <v>0</v>
      </c>
      <c r="J13" s="30">
        <f>IFERROR(G13+H13-I13,0)</f>
        <v/>
      </c>
      <c r="K13" s="31">
        <f>IFERROR(J13*E13,0)</f>
        <v/>
      </c>
      <c r="L13" s="29" t="n">
        <v>8</v>
      </c>
      <c r="M13" s="32">
        <f>IFERROR(IF(C13="","",IF(J13&lt;=L13,"⚠️ REORDER","✅ Aman")),"")</f>
        <v/>
      </c>
      <c r="N13" s="24" t="n"/>
    </row>
    <row r="14" ht="22" customHeight="1">
      <c r="A14" s="24" t="n"/>
      <c r="B14" s="25" t="n">
        <v>10</v>
      </c>
      <c r="C14" s="26" t="inlineStr">
        <is>
          <t>Kemasan Box Kertas</t>
        </is>
      </c>
      <c r="D14" s="27" t="inlineStr">
        <is>
          <t>pcs</t>
        </is>
      </c>
      <c r="E14" s="28" t="n">
        <v>800</v>
      </c>
      <c r="F14" s="28" t="n">
        <v>0</v>
      </c>
      <c r="G14" s="29" t="n">
        <v>500</v>
      </c>
      <c r="H14" s="29" t="n">
        <v>0</v>
      </c>
      <c r="I14" s="29" t="n">
        <v>0</v>
      </c>
      <c r="J14" s="30">
        <f>IFERROR(G14+H14-I14,0)</f>
        <v/>
      </c>
      <c r="K14" s="31">
        <f>IFERROR(J14*E14,0)</f>
        <v/>
      </c>
      <c r="L14" s="29" t="n">
        <v>100</v>
      </c>
      <c r="M14" s="33">
        <f>IFERROR(IF(C14="","",IF(J14&lt;=L14,"⚠️ REORDER","✅ Aman")),"")</f>
        <v/>
      </c>
      <c r="N14" s="24" t="n"/>
    </row>
    <row r="15" ht="22" customHeight="1">
      <c r="A15" s="24" t="n"/>
      <c r="B15" s="25" t="n">
        <v>11</v>
      </c>
      <c r="C15" s="34" t="n"/>
      <c r="D15" s="35" t="n"/>
      <c r="E15" s="35" t="n"/>
      <c r="F15" s="35" t="n"/>
      <c r="G15" s="35" t="n"/>
      <c r="H15" s="35" t="n"/>
      <c r="I15" s="35" t="n"/>
      <c r="J15" s="30">
        <f>IFERROR(G15+H15-I15,0)</f>
        <v/>
      </c>
      <c r="K15" s="31">
        <f>IFERROR(J15*E15,0)</f>
        <v/>
      </c>
      <c r="L15" s="35" t="n"/>
      <c r="M15" s="32">
        <f>IFERROR(IF(C15="","",IF(J15&lt;=L15,"⚠️ REORDER","✅ Aman")),"")</f>
        <v/>
      </c>
      <c r="N15" s="24" t="n"/>
    </row>
    <row r="16" ht="22" customHeight="1">
      <c r="A16" s="24" t="n"/>
      <c r="B16" s="25" t="n">
        <v>12</v>
      </c>
      <c r="C16" s="34" t="n"/>
      <c r="D16" s="35" t="n"/>
      <c r="E16" s="35" t="n"/>
      <c r="F16" s="35" t="n"/>
      <c r="G16" s="35" t="n"/>
      <c r="H16" s="35" t="n"/>
      <c r="I16" s="35" t="n"/>
      <c r="J16" s="30">
        <f>IFERROR(G16+H16-I16,0)</f>
        <v/>
      </c>
      <c r="K16" s="31">
        <f>IFERROR(J16*E16,0)</f>
        <v/>
      </c>
      <c r="L16" s="35" t="n"/>
      <c r="M16" s="33">
        <f>IFERROR(IF(C16="","",IF(J16&lt;=L16,"⚠️ REORDER","✅ Aman")),"")</f>
        <v/>
      </c>
      <c r="N16" s="24" t="n"/>
    </row>
    <row r="17" ht="22" customHeight="1">
      <c r="A17" s="24" t="n"/>
      <c r="B17" s="25" t="n">
        <v>13</v>
      </c>
      <c r="C17" s="34" t="n"/>
      <c r="D17" s="35" t="n"/>
      <c r="E17" s="35" t="n"/>
      <c r="F17" s="35" t="n"/>
      <c r="G17" s="35" t="n"/>
      <c r="H17" s="35" t="n"/>
      <c r="I17" s="35" t="n"/>
      <c r="J17" s="30">
        <f>IFERROR(G17+H17-I17,0)</f>
        <v/>
      </c>
      <c r="K17" s="31">
        <f>IFERROR(J17*E17,0)</f>
        <v/>
      </c>
      <c r="L17" s="35" t="n"/>
      <c r="M17" s="32">
        <f>IFERROR(IF(C17="","",IF(J17&lt;=L17,"⚠️ REORDER","✅ Aman")),"")</f>
        <v/>
      </c>
      <c r="N17" s="24" t="n"/>
    </row>
    <row r="18" ht="22" customHeight="1">
      <c r="A18" s="24" t="n"/>
      <c r="B18" s="25" t="n">
        <v>14</v>
      </c>
      <c r="C18" s="34" t="n"/>
      <c r="D18" s="35" t="n"/>
      <c r="E18" s="35" t="n"/>
      <c r="F18" s="35" t="n"/>
      <c r="G18" s="35" t="n"/>
      <c r="H18" s="35" t="n"/>
      <c r="I18" s="35" t="n"/>
      <c r="J18" s="30">
        <f>IFERROR(G18+H18-I18,0)</f>
        <v/>
      </c>
      <c r="K18" s="31">
        <f>IFERROR(J18*E18,0)</f>
        <v/>
      </c>
      <c r="L18" s="35" t="n"/>
      <c r="M18" s="33">
        <f>IFERROR(IF(C18="","",IF(J18&lt;=L18,"⚠️ REORDER","✅ Aman")),"")</f>
        <v/>
      </c>
      <c r="N18" s="24" t="n"/>
    </row>
    <row r="19" ht="22" customHeight="1">
      <c r="A19" s="24" t="n"/>
      <c r="B19" s="25" t="n">
        <v>15</v>
      </c>
      <c r="C19" s="34" t="n"/>
      <c r="D19" s="35" t="n"/>
      <c r="E19" s="35" t="n"/>
      <c r="F19" s="35" t="n"/>
      <c r="G19" s="35" t="n"/>
      <c r="H19" s="35" t="n"/>
      <c r="I19" s="35" t="n"/>
      <c r="J19" s="30">
        <f>IFERROR(G19+H19-I19,0)</f>
        <v/>
      </c>
      <c r="K19" s="31">
        <f>IFERROR(J19*E19,0)</f>
        <v/>
      </c>
      <c r="L19" s="35" t="n"/>
      <c r="M19" s="32">
        <f>IFERROR(IF(C19="","",IF(J19&lt;=L19,"⚠️ REORDER","✅ Aman")),"")</f>
        <v/>
      </c>
      <c r="N19" s="24" t="n"/>
    </row>
    <row r="20" ht="22" customHeight="1">
      <c r="A20" s="24" t="n"/>
      <c r="B20" s="25" t="n">
        <v>16</v>
      </c>
      <c r="C20" s="34" t="n"/>
      <c r="D20" s="35" t="n"/>
      <c r="E20" s="35" t="n"/>
      <c r="F20" s="35" t="n"/>
      <c r="G20" s="35" t="n"/>
      <c r="H20" s="35" t="n"/>
      <c r="I20" s="35" t="n"/>
      <c r="J20" s="30">
        <f>IFERROR(G20+H20-I20,0)</f>
        <v/>
      </c>
      <c r="K20" s="31">
        <f>IFERROR(J20*E20,0)</f>
        <v/>
      </c>
      <c r="L20" s="35" t="n"/>
      <c r="M20" s="33">
        <f>IFERROR(IF(C20="","",IF(J20&lt;=L20,"⚠️ REORDER","✅ Aman")),"")</f>
        <v/>
      </c>
      <c r="N20" s="24" t="n"/>
    </row>
    <row r="21" ht="22" customHeight="1">
      <c r="A21" s="24" t="n"/>
      <c r="B21" s="25" t="n">
        <v>17</v>
      </c>
      <c r="C21" s="34" t="n"/>
      <c r="D21" s="35" t="n"/>
      <c r="E21" s="35" t="n"/>
      <c r="F21" s="35" t="n"/>
      <c r="G21" s="35" t="n"/>
      <c r="H21" s="35" t="n"/>
      <c r="I21" s="35" t="n"/>
      <c r="J21" s="30">
        <f>IFERROR(G21+H21-I21,0)</f>
        <v/>
      </c>
      <c r="K21" s="31">
        <f>IFERROR(J21*E21,0)</f>
        <v/>
      </c>
      <c r="L21" s="35" t="n"/>
      <c r="M21" s="32">
        <f>IFERROR(IF(C21="","",IF(J21&lt;=L21,"⚠️ REORDER","✅ Aman")),"")</f>
        <v/>
      </c>
      <c r="N21" s="24" t="n"/>
    </row>
    <row r="22" ht="22" customHeight="1">
      <c r="A22" s="24" t="n"/>
      <c r="B22" s="25" t="n">
        <v>18</v>
      </c>
      <c r="C22" s="34" t="n"/>
      <c r="D22" s="35" t="n"/>
      <c r="E22" s="35" t="n"/>
      <c r="F22" s="35" t="n"/>
      <c r="G22" s="35" t="n"/>
      <c r="H22" s="35" t="n"/>
      <c r="I22" s="35" t="n"/>
      <c r="J22" s="30">
        <f>IFERROR(G22+H22-I22,0)</f>
        <v/>
      </c>
      <c r="K22" s="31">
        <f>IFERROR(J22*E22,0)</f>
        <v/>
      </c>
      <c r="L22" s="35" t="n"/>
      <c r="M22" s="33">
        <f>IFERROR(IF(C22="","",IF(J22&lt;=L22,"⚠️ REORDER","✅ Aman")),"")</f>
        <v/>
      </c>
      <c r="N22" s="24" t="n"/>
    </row>
    <row r="23" ht="22" customHeight="1">
      <c r="A23" s="24" t="n"/>
      <c r="B23" s="25" t="n">
        <v>19</v>
      </c>
      <c r="C23" s="34" t="n"/>
      <c r="D23" s="35" t="n"/>
      <c r="E23" s="35" t="n"/>
      <c r="F23" s="35" t="n"/>
      <c r="G23" s="35" t="n"/>
      <c r="H23" s="35" t="n"/>
      <c r="I23" s="35" t="n"/>
      <c r="J23" s="30">
        <f>IFERROR(G23+H23-I23,0)</f>
        <v/>
      </c>
      <c r="K23" s="31">
        <f>IFERROR(J23*E23,0)</f>
        <v/>
      </c>
      <c r="L23" s="35" t="n"/>
      <c r="M23" s="32">
        <f>IFERROR(IF(C23="","",IF(J23&lt;=L23,"⚠️ REORDER","✅ Aman")),"")</f>
        <v/>
      </c>
      <c r="N23" s="24" t="n"/>
    </row>
    <row r="24" ht="22" customHeight="1">
      <c r="A24" s="24" t="n"/>
      <c r="B24" s="25" t="n">
        <v>20</v>
      </c>
      <c r="C24" s="34" t="n"/>
      <c r="D24" s="35" t="n"/>
      <c r="E24" s="35" t="n"/>
      <c r="F24" s="35" t="n"/>
      <c r="G24" s="35" t="n"/>
      <c r="H24" s="35" t="n"/>
      <c r="I24" s="35" t="n"/>
      <c r="J24" s="30">
        <f>IFERROR(G24+H24-I24,0)</f>
        <v/>
      </c>
      <c r="K24" s="31">
        <f>IFERROR(J24*E24,0)</f>
        <v/>
      </c>
      <c r="L24" s="35" t="n"/>
      <c r="M24" s="33">
        <f>IFERROR(IF(C24="","",IF(J24&lt;=L24,"⚠️ REORDER","✅ Aman")),"")</f>
        <v/>
      </c>
      <c r="N24" s="24" t="n"/>
    </row>
    <row r="25" ht="22" customHeight="1">
      <c r="A25" s="24" t="n"/>
      <c r="B25" s="25" t="n">
        <v>21</v>
      </c>
      <c r="C25" s="34" t="n"/>
      <c r="D25" s="35" t="n"/>
      <c r="E25" s="35" t="n"/>
      <c r="F25" s="35" t="n"/>
      <c r="G25" s="35" t="n"/>
      <c r="H25" s="35" t="n"/>
      <c r="I25" s="35" t="n"/>
      <c r="J25" s="30">
        <f>IFERROR(G25+H25-I25,0)</f>
        <v/>
      </c>
      <c r="K25" s="31">
        <f>IFERROR(J25*E25,0)</f>
        <v/>
      </c>
      <c r="L25" s="35" t="n"/>
      <c r="M25" s="32">
        <f>IFERROR(IF(C25="","",IF(J25&lt;=L25,"⚠️ REORDER","✅ Aman")),"")</f>
        <v/>
      </c>
      <c r="N25" s="24" t="n"/>
    </row>
    <row r="26" ht="22" customHeight="1">
      <c r="A26" s="24" t="n"/>
      <c r="B26" s="25" t="n">
        <v>22</v>
      </c>
      <c r="C26" s="34" t="n"/>
      <c r="D26" s="35" t="n"/>
      <c r="E26" s="35" t="n"/>
      <c r="F26" s="35" t="n"/>
      <c r="G26" s="35" t="n"/>
      <c r="H26" s="35" t="n"/>
      <c r="I26" s="35" t="n"/>
      <c r="J26" s="30">
        <f>IFERROR(G26+H26-I26,0)</f>
        <v/>
      </c>
      <c r="K26" s="31">
        <f>IFERROR(J26*E26,0)</f>
        <v/>
      </c>
      <c r="L26" s="35" t="n"/>
      <c r="M26" s="33">
        <f>IFERROR(IF(C26="","",IF(J26&lt;=L26,"⚠️ REORDER","✅ Aman")),"")</f>
        <v/>
      </c>
      <c r="N26" s="24" t="n"/>
    </row>
    <row r="27" ht="22" customHeight="1">
      <c r="A27" s="24" t="n"/>
      <c r="B27" s="25" t="n">
        <v>23</v>
      </c>
      <c r="C27" s="34" t="n"/>
      <c r="D27" s="35" t="n"/>
      <c r="E27" s="35" t="n"/>
      <c r="F27" s="35" t="n"/>
      <c r="G27" s="35" t="n"/>
      <c r="H27" s="35" t="n"/>
      <c r="I27" s="35" t="n"/>
      <c r="J27" s="30">
        <f>IFERROR(G27+H27-I27,0)</f>
        <v/>
      </c>
      <c r="K27" s="31">
        <f>IFERROR(J27*E27,0)</f>
        <v/>
      </c>
      <c r="L27" s="35" t="n"/>
      <c r="M27" s="32">
        <f>IFERROR(IF(C27="","",IF(J27&lt;=L27,"⚠️ REORDER","✅ Aman")),"")</f>
        <v/>
      </c>
      <c r="N27" s="24" t="n"/>
    </row>
    <row r="28" ht="22" customHeight="1">
      <c r="A28" s="24" t="n"/>
      <c r="B28" s="25" t="n">
        <v>24</v>
      </c>
      <c r="C28" s="34" t="n"/>
      <c r="D28" s="35" t="n"/>
      <c r="E28" s="35" t="n"/>
      <c r="F28" s="35" t="n"/>
      <c r="G28" s="35" t="n"/>
      <c r="H28" s="35" t="n"/>
      <c r="I28" s="35" t="n"/>
      <c r="J28" s="30">
        <f>IFERROR(G28+H28-I28,0)</f>
        <v/>
      </c>
      <c r="K28" s="31">
        <f>IFERROR(J28*E28,0)</f>
        <v/>
      </c>
      <c r="L28" s="35" t="n"/>
      <c r="M28" s="33">
        <f>IFERROR(IF(C28="","",IF(J28&lt;=L28,"⚠️ REORDER","✅ Aman")),"")</f>
        <v/>
      </c>
      <c r="N28" s="24" t="n"/>
    </row>
    <row r="29" ht="22" customHeight="1">
      <c r="A29" s="24" t="n"/>
      <c r="B29" s="25" t="n">
        <v>25</v>
      </c>
      <c r="C29" s="34" t="n"/>
      <c r="D29" s="35" t="n"/>
      <c r="E29" s="35" t="n"/>
      <c r="F29" s="35" t="n"/>
      <c r="G29" s="35" t="n"/>
      <c r="H29" s="35" t="n"/>
      <c r="I29" s="35" t="n"/>
      <c r="J29" s="30">
        <f>IFERROR(G29+H29-I29,0)</f>
        <v/>
      </c>
      <c r="K29" s="31">
        <f>IFERROR(J29*E29,0)</f>
        <v/>
      </c>
      <c r="L29" s="35" t="n"/>
      <c r="M29" s="32">
        <f>IFERROR(IF(C29="","",IF(J29&lt;=L29,"⚠️ REORDER","✅ Aman")),"")</f>
        <v/>
      </c>
      <c r="N29" s="24" t="n"/>
    </row>
    <row r="30" ht="28" customHeight="1">
      <c r="A30" s="24" t="n"/>
      <c r="B30" s="36" t="n"/>
      <c r="C30" s="37" t="inlineStr">
        <is>
          <t>✦ TOTAL NILAI INVENTORI</t>
        </is>
      </c>
      <c r="D30" s="36" t="n"/>
      <c r="E30" s="36" t="n"/>
      <c r="F30" s="36" t="n"/>
      <c r="G30" s="38">
        <f>IFERROR(SUM(G5:G29),0)</f>
        <v/>
      </c>
      <c r="H30" s="38">
        <f>IFERROR(SUM(H5:H29),0)</f>
        <v/>
      </c>
      <c r="I30" s="38">
        <f>IFERROR(SUM(I5:I29),0)</f>
        <v/>
      </c>
      <c r="J30" s="38">
        <f>IFERROR(SUM(J5:J29),0)</f>
        <v/>
      </c>
      <c r="K30" s="38">
        <f>IFERROR(SUM(K5:K29),0)</f>
        <v/>
      </c>
      <c r="L30" s="36" t="n"/>
      <c r="M30" s="36" t="n"/>
      <c r="N30"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2:M2"/>
    <mergeCell ref="B1:M1"/>
  </mergeCells>
  <conditionalFormatting sqref="M5:M29">
    <cfRule type="expression" priority="1" dxfId="0">
      <formula>ISNUMBER(SEARCH("REORDER",M5))</formula>
    </cfRule>
    <cfRule type="expression" priority="2" dxfId="1">
      <formula>ISNUMBER(SEARCH("Aman",M5))</formula>
    </cfRule>
  </conditionalFormatting>
  <conditionalFormatting sqref="J5:J29">
    <cfRule type="colorScale" priority="3">
      <colorScale>
        <cfvo type="num" val="0"/>
        <cfvo type="percentile" val="50"/>
        <cfvo type="percentile" val="100"/>
        <color rgb="00FADBD8"/>
        <color rgb="00FEF9E7"/>
        <color rgb="00D5F5E3"/>
      </colorScale>
    </cfRule>
  </conditionalFormatting>
  <pageMargins left="0.75" right="0.75" top="1" bottom="1" header="0.5" footer="0.5"/>
  <pageSetup orientation="landscape" fitToHeight="0" fitToWidth="1"/>
</worksheet>
</file>

<file path=xl/worksheets/sheet4.xml><?xml version="1.0" encoding="utf-8"?>
<worksheet xmlns="http://schemas.openxmlformats.org/spreadsheetml/2006/main">
  <sheetPr>
    <outlinePr summaryBelow="1" summaryRight="1"/>
    <pageSetUpPr/>
  </sheetPr>
  <dimension ref="A1:J64"/>
  <sheetViews>
    <sheetView showGridLines="0" workbookViewId="0">
      <pane xSplit="1" ySplit="4" topLeftCell="B5" activePane="bottomRight" state="frozen"/>
      <selection pane="topRight"/>
      <selection pane="bottomLeft"/>
      <selection pane="bottomRight" activeCell="A1" sqref="A1"/>
    </sheetView>
  </sheetViews>
  <sheetFormatPr baseColWidth="8" defaultRowHeight="15"/>
  <cols>
    <col width="3" customWidth="1" min="1" max="1"/>
    <col width="5" customWidth="1" min="2" max="2"/>
    <col width="12" customWidth="1" min="3" max="3"/>
    <col width="26" customWidth="1" min="4" max="4"/>
    <col width="14" customWidth="1" min="5" max="5"/>
    <col width="12" customWidth="1" min="6" max="6"/>
    <col width="10" customWidth="1" min="7" max="7"/>
    <col width="14" customWidth="1" min="8" max="8"/>
    <col width="22" customWidth="1" min="9" max="9"/>
    <col width="3" customWidth="1" min="10" max="10"/>
  </cols>
  <sheetData>
    <row r="1" ht="34" customHeight="1">
      <c r="B1" s="39" t="inlineStr">
        <is>
          <t>🔄  MUTASI STOK HARIAN</t>
        </is>
      </c>
    </row>
    <row r="2" ht="16" customHeight="1">
      <c r="B2" s="21" t="inlineStr">
        <is>
          <t>Catat setiap transaksi masuk (beli) dan keluar (jual/pakai) setiap hari</t>
        </is>
      </c>
    </row>
    <row r="4" ht="26" customHeight="1">
      <c r="A4" s="22" t="inlineStr"/>
      <c r="B4" s="23" t="inlineStr">
        <is>
          <t>No</t>
        </is>
      </c>
      <c r="C4" s="23" t="inlineStr">
        <is>
          <t>Tanggal</t>
        </is>
      </c>
      <c r="D4" s="23" t="inlineStr">
        <is>
          <t>Kode / Nama Produk</t>
        </is>
      </c>
      <c r="E4" s="23" t="inlineStr">
        <is>
          <t>Supplier / Keterangan</t>
        </is>
      </c>
      <c r="F4" s="23" t="inlineStr">
        <is>
          <t>Jenis</t>
        </is>
      </c>
      <c r="G4" s="23" t="inlineStr">
        <is>
          <t>Qty</t>
        </is>
      </c>
      <c r="H4" s="23" t="inlineStr">
        <is>
          <t>Harga/Unit (Rp)</t>
        </is>
      </c>
      <c r="I4" s="23" t="inlineStr">
        <is>
          <t>Catatan</t>
        </is>
      </c>
      <c r="J4" s="24" t="n"/>
    </row>
    <row r="5" ht="20" customHeight="1">
      <c r="A5" s="24" t="n"/>
      <c r="B5" s="40" t="n">
        <v>1</v>
      </c>
      <c r="C5" s="41" t="n"/>
      <c r="D5" s="34" t="n"/>
      <c r="E5" s="34" t="n"/>
      <c r="F5" s="35" t="n"/>
      <c r="G5" s="29" t="n"/>
      <c r="H5" s="28" t="n"/>
      <c r="I5" s="34" t="n"/>
      <c r="J5" s="24" t="n"/>
    </row>
    <row r="6" ht="20" customHeight="1">
      <c r="A6" s="24" t="n"/>
      <c r="B6" s="25" t="n">
        <v>2</v>
      </c>
      <c r="C6" s="41" t="n"/>
      <c r="D6" s="34" t="n"/>
      <c r="E6" s="34" t="n"/>
      <c r="F6" s="35" t="n"/>
      <c r="G6" s="29" t="n"/>
      <c r="H6" s="28" t="n"/>
      <c r="I6" s="34" t="n"/>
      <c r="J6" s="24" t="n"/>
    </row>
    <row r="7" ht="20" customHeight="1">
      <c r="A7" s="24" t="n"/>
      <c r="B7" s="40" t="n">
        <v>3</v>
      </c>
      <c r="C7" s="41" t="n"/>
      <c r="D7" s="34" t="n"/>
      <c r="E7" s="34" t="n"/>
      <c r="F7" s="35" t="n"/>
      <c r="G7" s="29" t="n"/>
      <c r="H7" s="28" t="n"/>
      <c r="I7" s="34" t="n"/>
      <c r="J7" s="24" t="n"/>
    </row>
    <row r="8" ht="20" customHeight="1">
      <c r="A8" s="24" t="n"/>
      <c r="B8" s="25" t="n">
        <v>4</v>
      </c>
      <c r="C8" s="41" t="n"/>
      <c r="D8" s="34" t="n"/>
      <c r="E8" s="34" t="n"/>
      <c r="F8" s="35" t="n"/>
      <c r="G8" s="29" t="n"/>
      <c r="H8" s="28" t="n"/>
      <c r="I8" s="34" t="n"/>
      <c r="J8" s="24" t="n"/>
    </row>
    <row r="9" ht="20" customHeight="1">
      <c r="A9" s="24" t="n"/>
      <c r="B9" s="40" t="n">
        <v>5</v>
      </c>
      <c r="C9" s="41" t="n"/>
      <c r="D9" s="34" t="n"/>
      <c r="E9" s="34" t="n"/>
      <c r="F9" s="35" t="n"/>
      <c r="G9" s="29" t="n"/>
      <c r="H9" s="28" t="n"/>
      <c r="I9" s="34" t="n"/>
      <c r="J9" s="24" t="n"/>
    </row>
    <row r="10" ht="20" customHeight="1">
      <c r="A10" s="24" t="n"/>
      <c r="B10" s="25" t="n">
        <v>6</v>
      </c>
      <c r="C10" s="41" t="n"/>
      <c r="D10" s="34" t="n"/>
      <c r="E10" s="34" t="n"/>
      <c r="F10" s="35" t="n"/>
      <c r="G10" s="29" t="n"/>
      <c r="H10" s="28" t="n"/>
      <c r="I10" s="34" t="n"/>
      <c r="J10" s="24" t="n"/>
    </row>
    <row r="11" ht="20" customHeight="1">
      <c r="A11" s="24" t="n"/>
      <c r="B11" s="40" t="n">
        <v>7</v>
      </c>
      <c r="C11" s="41" t="n"/>
      <c r="D11" s="34" t="n"/>
      <c r="E11" s="34" t="n"/>
      <c r="F11" s="35" t="n"/>
      <c r="G11" s="29" t="n"/>
      <c r="H11" s="28" t="n"/>
      <c r="I11" s="34" t="n"/>
      <c r="J11" s="24" t="n"/>
    </row>
    <row r="12" ht="20" customHeight="1">
      <c r="A12" s="24" t="n"/>
      <c r="B12" s="25" t="n">
        <v>8</v>
      </c>
      <c r="C12" s="41" t="n"/>
      <c r="D12" s="34" t="n"/>
      <c r="E12" s="34" t="n"/>
      <c r="F12" s="35" t="n"/>
      <c r="G12" s="29" t="n"/>
      <c r="H12" s="28" t="n"/>
      <c r="I12" s="34" t="n"/>
      <c r="J12" s="24" t="n"/>
    </row>
    <row r="13" ht="20" customHeight="1">
      <c r="A13" s="24" t="n"/>
      <c r="B13" s="40" t="n">
        <v>9</v>
      </c>
      <c r="C13" s="41" t="n"/>
      <c r="D13" s="34" t="n"/>
      <c r="E13" s="34" t="n"/>
      <c r="F13" s="35" t="n"/>
      <c r="G13" s="29" t="n"/>
      <c r="H13" s="28" t="n"/>
      <c r="I13" s="34" t="n"/>
      <c r="J13" s="24" t="n"/>
    </row>
    <row r="14" ht="20" customHeight="1">
      <c r="A14" s="24" t="n"/>
      <c r="B14" s="25" t="n">
        <v>10</v>
      </c>
      <c r="C14" s="41" t="n"/>
      <c r="D14" s="34" t="n"/>
      <c r="E14" s="34" t="n"/>
      <c r="F14" s="35" t="n"/>
      <c r="G14" s="29" t="n"/>
      <c r="H14" s="28" t="n"/>
      <c r="I14" s="34" t="n"/>
      <c r="J14" s="24" t="n"/>
    </row>
    <row r="15" ht="20" customHeight="1">
      <c r="A15" s="24" t="n"/>
      <c r="B15" s="40" t="n">
        <v>11</v>
      </c>
      <c r="C15" s="41" t="n"/>
      <c r="D15" s="34" t="n"/>
      <c r="E15" s="34" t="n"/>
      <c r="F15" s="35" t="n"/>
      <c r="G15" s="29" t="n"/>
      <c r="H15" s="28" t="n"/>
      <c r="I15" s="34" t="n"/>
      <c r="J15" s="24" t="n"/>
    </row>
    <row r="16" ht="20" customHeight="1">
      <c r="A16" s="24" t="n"/>
      <c r="B16" s="25" t="n">
        <v>12</v>
      </c>
      <c r="C16" s="41" t="n"/>
      <c r="D16" s="34" t="n"/>
      <c r="E16" s="34" t="n"/>
      <c r="F16" s="35" t="n"/>
      <c r="G16" s="29" t="n"/>
      <c r="H16" s="28" t="n"/>
      <c r="I16" s="34" t="n"/>
      <c r="J16" s="24" t="n"/>
    </row>
    <row r="17" ht="20" customHeight="1">
      <c r="A17" s="24" t="n"/>
      <c r="B17" s="40" t="n">
        <v>13</v>
      </c>
      <c r="C17" s="41" t="n"/>
      <c r="D17" s="34" t="n"/>
      <c r="E17" s="34" t="n"/>
      <c r="F17" s="35" t="n"/>
      <c r="G17" s="29" t="n"/>
      <c r="H17" s="28" t="n"/>
      <c r="I17" s="34" t="n"/>
      <c r="J17" s="24" t="n"/>
    </row>
    <row r="18" ht="20" customHeight="1">
      <c r="A18" s="24" t="n"/>
      <c r="B18" s="25" t="n">
        <v>14</v>
      </c>
      <c r="C18" s="41" t="n"/>
      <c r="D18" s="34" t="n"/>
      <c r="E18" s="34" t="n"/>
      <c r="F18" s="35" t="n"/>
      <c r="G18" s="29" t="n"/>
      <c r="H18" s="28" t="n"/>
      <c r="I18" s="34" t="n"/>
      <c r="J18" s="24" t="n"/>
    </row>
    <row r="19" ht="20" customHeight="1">
      <c r="A19" s="24" t="n"/>
      <c r="B19" s="40" t="n">
        <v>15</v>
      </c>
      <c r="C19" s="41" t="n"/>
      <c r="D19" s="34" t="n"/>
      <c r="E19" s="34" t="n"/>
      <c r="F19" s="35" t="n"/>
      <c r="G19" s="29" t="n"/>
      <c r="H19" s="28" t="n"/>
      <c r="I19" s="34" t="n"/>
      <c r="J19" s="24" t="n"/>
    </row>
    <row r="20" ht="20" customHeight="1">
      <c r="A20" s="24" t="n"/>
      <c r="B20" s="25" t="n">
        <v>16</v>
      </c>
      <c r="C20" s="41" t="n"/>
      <c r="D20" s="34" t="n"/>
      <c r="E20" s="34" t="n"/>
      <c r="F20" s="35" t="n"/>
      <c r="G20" s="29" t="n"/>
      <c r="H20" s="28" t="n"/>
      <c r="I20" s="34" t="n"/>
      <c r="J20" s="24" t="n"/>
    </row>
    <row r="21" ht="20" customHeight="1">
      <c r="A21" s="24" t="n"/>
      <c r="B21" s="40" t="n">
        <v>17</v>
      </c>
      <c r="C21" s="41" t="n"/>
      <c r="D21" s="34" t="n"/>
      <c r="E21" s="34" t="n"/>
      <c r="F21" s="35" t="n"/>
      <c r="G21" s="29" t="n"/>
      <c r="H21" s="28" t="n"/>
      <c r="I21" s="34" t="n"/>
      <c r="J21" s="24" t="n"/>
    </row>
    <row r="22" ht="20" customHeight="1">
      <c r="A22" s="24" t="n"/>
      <c r="B22" s="25" t="n">
        <v>18</v>
      </c>
      <c r="C22" s="41" t="n"/>
      <c r="D22" s="34" t="n"/>
      <c r="E22" s="34" t="n"/>
      <c r="F22" s="35" t="n"/>
      <c r="G22" s="29" t="n"/>
      <c r="H22" s="28" t="n"/>
      <c r="I22" s="34" t="n"/>
      <c r="J22" s="24" t="n"/>
    </row>
    <row r="23" ht="20" customHeight="1">
      <c r="A23" s="24" t="n"/>
      <c r="B23" s="40" t="n">
        <v>19</v>
      </c>
      <c r="C23" s="41" t="n"/>
      <c r="D23" s="34" t="n"/>
      <c r="E23" s="34" t="n"/>
      <c r="F23" s="35" t="n"/>
      <c r="G23" s="29" t="n"/>
      <c r="H23" s="28" t="n"/>
      <c r="I23" s="34" t="n"/>
      <c r="J23" s="24" t="n"/>
    </row>
    <row r="24" ht="20" customHeight="1">
      <c r="A24" s="24" t="n"/>
      <c r="B24" s="25" t="n">
        <v>20</v>
      </c>
      <c r="C24" s="41" t="n"/>
      <c r="D24" s="34" t="n"/>
      <c r="E24" s="34" t="n"/>
      <c r="F24" s="35" t="n"/>
      <c r="G24" s="29" t="n"/>
      <c r="H24" s="28" t="n"/>
      <c r="I24" s="34" t="n"/>
      <c r="J24" s="24" t="n"/>
    </row>
    <row r="25" ht="20" customHeight="1">
      <c r="A25" s="24" t="n"/>
      <c r="B25" s="40" t="n">
        <v>21</v>
      </c>
      <c r="C25" s="41" t="n"/>
      <c r="D25" s="34" t="n"/>
      <c r="E25" s="34" t="n"/>
      <c r="F25" s="35" t="n"/>
      <c r="G25" s="29" t="n"/>
      <c r="H25" s="28" t="n"/>
      <c r="I25" s="34" t="n"/>
      <c r="J25" s="24" t="n"/>
    </row>
    <row r="26" ht="20" customHeight="1">
      <c r="A26" s="24" t="n"/>
      <c r="B26" s="25" t="n">
        <v>22</v>
      </c>
      <c r="C26" s="41" t="n"/>
      <c r="D26" s="34" t="n"/>
      <c r="E26" s="34" t="n"/>
      <c r="F26" s="35" t="n"/>
      <c r="G26" s="29" t="n"/>
      <c r="H26" s="28" t="n"/>
      <c r="I26" s="34" t="n"/>
      <c r="J26" s="24" t="n"/>
    </row>
    <row r="27" ht="20" customHeight="1">
      <c r="A27" s="24" t="n"/>
      <c r="B27" s="40" t="n">
        <v>23</v>
      </c>
      <c r="C27" s="41" t="n"/>
      <c r="D27" s="34" t="n"/>
      <c r="E27" s="34" t="n"/>
      <c r="F27" s="35" t="n"/>
      <c r="G27" s="29" t="n"/>
      <c r="H27" s="28" t="n"/>
      <c r="I27" s="34" t="n"/>
      <c r="J27" s="24" t="n"/>
    </row>
    <row r="28" ht="20" customHeight="1">
      <c r="A28" s="24" t="n"/>
      <c r="B28" s="25" t="n">
        <v>24</v>
      </c>
      <c r="C28" s="41" t="n"/>
      <c r="D28" s="34" t="n"/>
      <c r="E28" s="34" t="n"/>
      <c r="F28" s="35" t="n"/>
      <c r="G28" s="29" t="n"/>
      <c r="H28" s="28" t="n"/>
      <c r="I28" s="34" t="n"/>
      <c r="J28" s="24" t="n"/>
    </row>
    <row r="29" ht="20" customHeight="1">
      <c r="A29" s="24" t="n"/>
      <c r="B29" s="40" t="n">
        <v>25</v>
      </c>
      <c r="C29" s="41" t="n"/>
      <c r="D29" s="34" t="n"/>
      <c r="E29" s="34" t="n"/>
      <c r="F29" s="35" t="n"/>
      <c r="G29" s="29" t="n"/>
      <c r="H29" s="28" t="n"/>
      <c r="I29" s="34" t="n"/>
      <c r="J29" s="24" t="n"/>
    </row>
    <row r="30" ht="20" customHeight="1">
      <c r="A30" s="24" t="n"/>
      <c r="B30" s="25" t="n">
        <v>26</v>
      </c>
      <c r="C30" s="41" t="n"/>
      <c r="D30" s="34" t="n"/>
      <c r="E30" s="34" t="n"/>
      <c r="F30" s="35" t="n"/>
      <c r="G30" s="29" t="n"/>
      <c r="H30" s="28" t="n"/>
      <c r="I30" s="34" t="n"/>
      <c r="J30" s="24" t="n"/>
    </row>
    <row r="31" ht="20" customHeight="1">
      <c r="A31" s="24" t="n"/>
      <c r="B31" s="40" t="n">
        <v>27</v>
      </c>
      <c r="C31" s="41" t="n"/>
      <c r="D31" s="34" t="n"/>
      <c r="E31" s="34" t="n"/>
      <c r="F31" s="35" t="n"/>
      <c r="G31" s="29" t="n"/>
      <c r="H31" s="28" t="n"/>
      <c r="I31" s="34" t="n"/>
      <c r="J31" s="24" t="n"/>
    </row>
    <row r="32" ht="20" customHeight="1">
      <c r="A32" s="24" t="n"/>
      <c r="B32" s="25" t="n">
        <v>28</v>
      </c>
      <c r="C32" s="41" t="n"/>
      <c r="D32" s="34" t="n"/>
      <c r="E32" s="34" t="n"/>
      <c r="F32" s="35" t="n"/>
      <c r="G32" s="29" t="n"/>
      <c r="H32" s="28" t="n"/>
      <c r="I32" s="34" t="n"/>
      <c r="J32" s="24" t="n"/>
    </row>
    <row r="33" ht="20" customHeight="1">
      <c r="A33" s="24" t="n"/>
      <c r="B33" s="40" t="n">
        <v>29</v>
      </c>
      <c r="C33" s="41" t="n"/>
      <c r="D33" s="34" t="n"/>
      <c r="E33" s="34" t="n"/>
      <c r="F33" s="35" t="n"/>
      <c r="G33" s="29" t="n"/>
      <c r="H33" s="28" t="n"/>
      <c r="I33" s="34" t="n"/>
      <c r="J33" s="24" t="n"/>
    </row>
    <row r="34" ht="20" customHeight="1">
      <c r="A34" s="24" t="n"/>
      <c r="B34" s="25" t="n">
        <v>30</v>
      </c>
      <c r="C34" s="41" t="n"/>
      <c r="D34" s="34" t="n"/>
      <c r="E34" s="34" t="n"/>
      <c r="F34" s="35" t="n"/>
      <c r="G34" s="29" t="n"/>
      <c r="H34" s="28" t="n"/>
      <c r="I34" s="34" t="n"/>
      <c r="J34" s="24" t="n"/>
    </row>
    <row r="35" ht="20" customHeight="1">
      <c r="A35" s="24" t="n"/>
      <c r="B35" s="40" t="n">
        <v>31</v>
      </c>
      <c r="C35" s="41" t="n"/>
      <c r="D35" s="34" t="n"/>
      <c r="E35" s="34" t="n"/>
      <c r="F35" s="35" t="n"/>
      <c r="G35" s="29" t="n"/>
      <c r="H35" s="28" t="n"/>
      <c r="I35" s="34" t="n"/>
      <c r="J35" s="24" t="n"/>
    </row>
    <row r="36" ht="20" customHeight="1">
      <c r="A36" s="24" t="n"/>
      <c r="B36" s="25" t="n">
        <v>32</v>
      </c>
      <c r="C36" s="41" t="n"/>
      <c r="D36" s="34" t="n"/>
      <c r="E36" s="34" t="n"/>
      <c r="F36" s="35" t="n"/>
      <c r="G36" s="29" t="n"/>
      <c r="H36" s="28" t="n"/>
      <c r="I36" s="34" t="n"/>
      <c r="J36" s="24" t="n"/>
    </row>
    <row r="37" ht="20" customHeight="1">
      <c r="A37" s="24" t="n"/>
      <c r="B37" s="40" t="n">
        <v>33</v>
      </c>
      <c r="C37" s="41" t="n"/>
      <c r="D37" s="34" t="n"/>
      <c r="E37" s="34" t="n"/>
      <c r="F37" s="35" t="n"/>
      <c r="G37" s="29" t="n"/>
      <c r="H37" s="28" t="n"/>
      <c r="I37" s="34" t="n"/>
      <c r="J37" s="24" t="n"/>
    </row>
    <row r="38" ht="20" customHeight="1">
      <c r="A38" s="24" t="n"/>
      <c r="B38" s="25" t="n">
        <v>34</v>
      </c>
      <c r="C38" s="41" t="n"/>
      <c r="D38" s="34" t="n"/>
      <c r="E38" s="34" t="n"/>
      <c r="F38" s="35" t="n"/>
      <c r="G38" s="29" t="n"/>
      <c r="H38" s="28" t="n"/>
      <c r="I38" s="34" t="n"/>
      <c r="J38" s="24" t="n"/>
    </row>
    <row r="39" ht="20" customHeight="1">
      <c r="A39" s="24" t="n"/>
      <c r="B39" s="40" t="n">
        <v>35</v>
      </c>
      <c r="C39" s="41" t="n"/>
      <c r="D39" s="34" t="n"/>
      <c r="E39" s="34" t="n"/>
      <c r="F39" s="35" t="n"/>
      <c r="G39" s="29" t="n"/>
      <c r="H39" s="28" t="n"/>
      <c r="I39" s="34" t="n"/>
      <c r="J39" s="24" t="n"/>
    </row>
    <row r="40" ht="20" customHeight="1">
      <c r="A40" s="24" t="n"/>
      <c r="B40" s="25" t="n">
        <v>36</v>
      </c>
      <c r="C40" s="41" t="n"/>
      <c r="D40" s="34" t="n"/>
      <c r="E40" s="34" t="n"/>
      <c r="F40" s="35" t="n"/>
      <c r="G40" s="29" t="n"/>
      <c r="H40" s="28" t="n"/>
      <c r="I40" s="34" t="n"/>
      <c r="J40" s="24" t="n"/>
    </row>
    <row r="41" ht="20" customHeight="1">
      <c r="A41" s="24" t="n"/>
      <c r="B41" s="40" t="n">
        <v>37</v>
      </c>
      <c r="C41" s="41" t="n"/>
      <c r="D41" s="34" t="n"/>
      <c r="E41" s="34" t="n"/>
      <c r="F41" s="35" t="n"/>
      <c r="G41" s="29" t="n"/>
      <c r="H41" s="28" t="n"/>
      <c r="I41" s="34" t="n"/>
      <c r="J41" s="24" t="n"/>
    </row>
    <row r="42" ht="20" customHeight="1">
      <c r="A42" s="24" t="n"/>
      <c r="B42" s="25" t="n">
        <v>38</v>
      </c>
      <c r="C42" s="41" t="n"/>
      <c r="D42" s="34" t="n"/>
      <c r="E42" s="34" t="n"/>
      <c r="F42" s="35" t="n"/>
      <c r="G42" s="29" t="n"/>
      <c r="H42" s="28" t="n"/>
      <c r="I42" s="34" t="n"/>
      <c r="J42" s="24" t="n"/>
    </row>
    <row r="43" ht="20" customHeight="1">
      <c r="A43" s="24" t="n"/>
      <c r="B43" s="40" t="n">
        <v>39</v>
      </c>
      <c r="C43" s="41" t="n"/>
      <c r="D43" s="34" t="n"/>
      <c r="E43" s="34" t="n"/>
      <c r="F43" s="35" t="n"/>
      <c r="G43" s="29" t="n"/>
      <c r="H43" s="28" t="n"/>
      <c r="I43" s="34" t="n"/>
      <c r="J43" s="24" t="n"/>
    </row>
    <row r="44" ht="20" customHeight="1">
      <c r="A44" s="24" t="n"/>
      <c r="B44" s="25" t="n">
        <v>40</v>
      </c>
      <c r="C44" s="41" t="n"/>
      <c r="D44" s="34" t="n"/>
      <c r="E44" s="34" t="n"/>
      <c r="F44" s="35" t="n"/>
      <c r="G44" s="29" t="n"/>
      <c r="H44" s="28" t="n"/>
      <c r="I44" s="34" t="n"/>
      <c r="J44" s="24" t="n"/>
    </row>
    <row r="45" ht="20" customHeight="1">
      <c r="A45" s="24" t="n"/>
      <c r="B45" s="40" t="n">
        <v>41</v>
      </c>
      <c r="C45" s="41" t="n"/>
      <c r="D45" s="34" t="n"/>
      <c r="E45" s="34" t="n"/>
      <c r="F45" s="35" t="n"/>
      <c r="G45" s="29" t="n"/>
      <c r="H45" s="28" t="n"/>
      <c r="I45" s="34" t="n"/>
      <c r="J45" s="24" t="n"/>
    </row>
    <row r="46" ht="20" customHeight="1">
      <c r="A46" s="24" t="n"/>
      <c r="B46" s="25" t="n">
        <v>42</v>
      </c>
      <c r="C46" s="41" t="n"/>
      <c r="D46" s="34" t="n"/>
      <c r="E46" s="34" t="n"/>
      <c r="F46" s="35" t="n"/>
      <c r="G46" s="29" t="n"/>
      <c r="H46" s="28" t="n"/>
      <c r="I46" s="34" t="n"/>
      <c r="J46" s="24" t="n"/>
    </row>
    <row r="47" ht="20" customHeight="1">
      <c r="A47" s="24" t="n"/>
      <c r="B47" s="40" t="n">
        <v>43</v>
      </c>
      <c r="C47" s="41" t="n"/>
      <c r="D47" s="34" t="n"/>
      <c r="E47" s="34" t="n"/>
      <c r="F47" s="35" t="n"/>
      <c r="G47" s="29" t="n"/>
      <c r="H47" s="28" t="n"/>
      <c r="I47" s="34" t="n"/>
      <c r="J47" s="24" t="n"/>
    </row>
    <row r="48" ht="20" customHeight="1">
      <c r="A48" s="24" t="n"/>
      <c r="B48" s="25" t="n">
        <v>44</v>
      </c>
      <c r="C48" s="41" t="n"/>
      <c r="D48" s="34" t="n"/>
      <c r="E48" s="34" t="n"/>
      <c r="F48" s="35" t="n"/>
      <c r="G48" s="29" t="n"/>
      <c r="H48" s="28" t="n"/>
      <c r="I48" s="34" t="n"/>
      <c r="J48" s="24" t="n"/>
    </row>
    <row r="49" ht="20" customHeight="1">
      <c r="A49" s="24" t="n"/>
      <c r="B49" s="40" t="n">
        <v>45</v>
      </c>
      <c r="C49" s="41" t="n"/>
      <c r="D49" s="34" t="n"/>
      <c r="E49" s="34" t="n"/>
      <c r="F49" s="35" t="n"/>
      <c r="G49" s="29" t="n"/>
      <c r="H49" s="28" t="n"/>
      <c r="I49" s="34" t="n"/>
      <c r="J49" s="24" t="n"/>
    </row>
    <row r="50" ht="20" customHeight="1">
      <c r="A50" s="24" t="n"/>
      <c r="B50" s="25" t="n">
        <v>46</v>
      </c>
      <c r="C50" s="41" t="n"/>
      <c r="D50" s="34" t="n"/>
      <c r="E50" s="34" t="n"/>
      <c r="F50" s="35" t="n"/>
      <c r="G50" s="29" t="n"/>
      <c r="H50" s="28" t="n"/>
      <c r="I50" s="34" t="n"/>
      <c r="J50" s="24" t="n"/>
    </row>
    <row r="51" ht="20" customHeight="1">
      <c r="A51" s="24" t="n"/>
      <c r="B51" s="40" t="n">
        <v>47</v>
      </c>
      <c r="C51" s="41" t="n"/>
      <c r="D51" s="34" t="n"/>
      <c r="E51" s="34" t="n"/>
      <c r="F51" s="35" t="n"/>
      <c r="G51" s="29" t="n"/>
      <c r="H51" s="28" t="n"/>
      <c r="I51" s="34" t="n"/>
      <c r="J51" s="24" t="n"/>
    </row>
    <row r="52" ht="20" customHeight="1">
      <c r="A52" s="24" t="n"/>
      <c r="B52" s="25" t="n">
        <v>48</v>
      </c>
      <c r="C52" s="41" t="n"/>
      <c r="D52" s="34" t="n"/>
      <c r="E52" s="34" t="n"/>
      <c r="F52" s="35" t="n"/>
      <c r="G52" s="29" t="n"/>
      <c r="H52" s="28" t="n"/>
      <c r="I52" s="34" t="n"/>
      <c r="J52" s="24" t="n"/>
    </row>
    <row r="53" ht="20" customHeight="1">
      <c r="A53" s="24" t="n"/>
      <c r="B53" s="40" t="n">
        <v>49</v>
      </c>
      <c r="C53" s="41" t="n"/>
      <c r="D53" s="34" t="n"/>
      <c r="E53" s="34" t="n"/>
      <c r="F53" s="35" t="n"/>
      <c r="G53" s="29" t="n"/>
      <c r="H53" s="28" t="n"/>
      <c r="I53" s="34" t="n"/>
      <c r="J53" s="24" t="n"/>
    </row>
    <row r="54" ht="20" customHeight="1">
      <c r="A54" s="24" t="n"/>
      <c r="B54" s="25" t="n">
        <v>50</v>
      </c>
      <c r="C54" s="41" t="n"/>
      <c r="D54" s="34" t="n"/>
      <c r="E54" s="34" t="n"/>
      <c r="F54" s="35" t="n"/>
      <c r="G54" s="29" t="n"/>
      <c r="H54" s="28" t="n"/>
      <c r="I54" s="34" t="n"/>
      <c r="J54" s="24" t="n"/>
    </row>
    <row r="55" ht="20" customHeight="1">
      <c r="A55" s="24" t="n"/>
      <c r="B55" s="40" t="n">
        <v>51</v>
      </c>
      <c r="C55" s="41" t="n"/>
      <c r="D55" s="34" t="n"/>
      <c r="E55" s="34" t="n"/>
      <c r="F55" s="35" t="n"/>
      <c r="G55" s="29" t="n"/>
      <c r="H55" s="28" t="n"/>
      <c r="I55" s="34" t="n"/>
      <c r="J55" s="24" t="n"/>
    </row>
    <row r="56" ht="20" customHeight="1">
      <c r="A56" s="24" t="n"/>
      <c r="B56" s="25" t="n">
        <v>52</v>
      </c>
      <c r="C56" s="41" t="n"/>
      <c r="D56" s="34" t="n"/>
      <c r="E56" s="34" t="n"/>
      <c r="F56" s="35" t="n"/>
      <c r="G56" s="29" t="n"/>
      <c r="H56" s="28" t="n"/>
      <c r="I56" s="34" t="n"/>
      <c r="J56" s="24" t="n"/>
    </row>
    <row r="57" ht="20" customHeight="1">
      <c r="A57" s="24" t="n"/>
      <c r="B57" s="40" t="n">
        <v>53</v>
      </c>
      <c r="C57" s="41" t="n"/>
      <c r="D57" s="34" t="n"/>
      <c r="E57" s="34" t="n"/>
      <c r="F57" s="35" t="n"/>
      <c r="G57" s="29" t="n"/>
      <c r="H57" s="28" t="n"/>
      <c r="I57" s="34" t="n"/>
      <c r="J57" s="24" t="n"/>
    </row>
    <row r="58" ht="20" customHeight="1">
      <c r="A58" s="24" t="n"/>
      <c r="B58" s="25" t="n">
        <v>54</v>
      </c>
      <c r="C58" s="41" t="n"/>
      <c r="D58" s="34" t="n"/>
      <c r="E58" s="34" t="n"/>
      <c r="F58" s="35" t="n"/>
      <c r="G58" s="29" t="n"/>
      <c r="H58" s="28" t="n"/>
      <c r="I58" s="34" t="n"/>
      <c r="J58" s="24" t="n"/>
    </row>
    <row r="59" ht="20" customHeight="1">
      <c r="A59" s="24" t="n"/>
      <c r="B59" s="40" t="n">
        <v>55</v>
      </c>
      <c r="C59" s="41" t="n"/>
      <c r="D59" s="34" t="n"/>
      <c r="E59" s="34" t="n"/>
      <c r="F59" s="35" t="n"/>
      <c r="G59" s="29" t="n"/>
      <c r="H59" s="28" t="n"/>
      <c r="I59" s="34" t="n"/>
      <c r="J59" s="24" t="n"/>
    </row>
    <row r="60" ht="20" customHeight="1">
      <c r="A60" s="24" t="n"/>
      <c r="B60" s="25" t="n">
        <v>56</v>
      </c>
      <c r="C60" s="41" t="n"/>
      <c r="D60" s="34" t="n"/>
      <c r="E60" s="34" t="n"/>
      <c r="F60" s="35" t="n"/>
      <c r="G60" s="29" t="n"/>
      <c r="H60" s="28" t="n"/>
      <c r="I60" s="34" t="n"/>
      <c r="J60" s="24" t="n"/>
    </row>
    <row r="61" ht="20" customHeight="1">
      <c r="A61" s="24" t="n"/>
      <c r="B61" s="40" t="n">
        <v>57</v>
      </c>
      <c r="C61" s="41" t="n"/>
      <c r="D61" s="34" t="n"/>
      <c r="E61" s="34" t="n"/>
      <c r="F61" s="35" t="n"/>
      <c r="G61" s="29" t="n"/>
      <c r="H61" s="28" t="n"/>
      <c r="I61" s="34" t="n"/>
      <c r="J61" s="24" t="n"/>
    </row>
    <row r="62" ht="20" customHeight="1">
      <c r="A62" s="24" t="n"/>
      <c r="B62" s="25" t="n">
        <v>58</v>
      </c>
      <c r="C62" s="41" t="n"/>
      <c r="D62" s="34" t="n"/>
      <c r="E62" s="34" t="n"/>
      <c r="F62" s="35" t="n"/>
      <c r="G62" s="29" t="n"/>
      <c r="H62" s="28" t="n"/>
      <c r="I62" s="34" t="n"/>
      <c r="J62" s="24" t="n"/>
    </row>
    <row r="63" ht="20" customHeight="1">
      <c r="A63" s="24" t="n"/>
      <c r="B63" s="40" t="n">
        <v>59</v>
      </c>
      <c r="C63" s="41" t="n"/>
      <c r="D63" s="34" t="n"/>
      <c r="E63" s="34" t="n"/>
      <c r="F63" s="35" t="n"/>
      <c r="G63" s="29" t="n"/>
      <c r="H63" s="28" t="n"/>
      <c r="I63" s="34" t="n"/>
      <c r="J63" s="24" t="n"/>
    </row>
    <row r="64" ht="20" customHeight="1">
      <c r="A64" s="24" t="n"/>
      <c r="B64" s="25" t="n">
        <v>60</v>
      </c>
      <c r="C64" s="41" t="n"/>
      <c r="D64" s="34" t="n"/>
      <c r="E64" s="34" t="n"/>
      <c r="F64" s="35" t="n"/>
      <c r="G64" s="29" t="n"/>
      <c r="H64" s="28" t="n"/>
      <c r="I64" s="34" t="n"/>
      <c r="J64"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I1"/>
    <mergeCell ref="B2:I2"/>
  </mergeCells>
  <conditionalFormatting sqref="F5:F64">
    <cfRule type="expression" priority="1" dxfId="1">
      <formula>F5="MASUK"</formula>
    </cfRule>
    <cfRule type="expression" priority="2" dxfId="0">
      <formula>F5="KELUAR"</formula>
    </cfRule>
  </conditionalFormatting>
  <dataValidations count="1">
    <dataValidation sqref="F5 F6 F7 F8 F9 F10 F11 F12 F13 F14 F15 F16 F17 F18 F19 F20 F21 F22 F23 F24 F25 F26 F27 F28 F29 F30 F31 F32 F33 F34 F35 F36 F37 F38 F39 F40 F41 F42 F43 F44 F45 F46 F47 F48 F49 F50 F51 F52 F53 F54 F55 F56 F57 F58 F59 F60 F61 F62 F63 F64" showDropDown="0" showInputMessage="0" showErrorMessage="0" allowBlank="1" type="list">
      <formula1>"MASUK,KELUAR,PENYESUAIAN,RETUR"</formula1>
    </dataValidation>
  </dataValidations>
  <pageMargins left="0.75" right="0.75" top="1" bottom="1" header="0.5" footer="0.5"/>
</worksheet>
</file>

<file path=xl/worksheets/sheet5.xml><?xml version="1.0" encoding="utf-8"?>
<worksheet xmlns="http://schemas.openxmlformats.org/spreadsheetml/2006/main">
  <sheetPr>
    <outlinePr summaryBelow="1" summaryRight="1"/>
    <pageSetUpPr/>
  </sheetPr>
  <dimension ref="B1:E39"/>
  <sheetViews>
    <sheetView showGridLines="0" workbookViewId="0">
      <selection activeCell="A1" sqref="A1"/>
    </sheetView>
  </sheetViews>
  <sheetFormatPr baseColWidth="8" defaultRowHeight="15"/>
  <cols>
    <col width="3" customWidth="1" min="1" max="1"/>
    <col width="24" customWidth="1" min="2" max="2"/>
    <col width="14" customWidth="1" min="3" max="3"/>
    <col width="14" customWidth="1" min="4" max="4"/>
    <col width="14" customWidth="1" min="5" max="5"/>
    <col width="3" customWidth="1" min="6" max="6"/>
  </cols>
  <sheetData>
    <row r="1" ht="34" customHeight="1">
      <c r="B1" s="42" t="inlineStr">
        <is>
          <t>📊  DASHBOARD STOK</t>
        </is>
      </c>
    </row>
    <row r="3" ht="14" customHeight="1">
      <c r="B3" s="43" t="inlineStr">
        <is>
          <t>Total SKU Produk</t>
        </is>
      </c>
    </row>
    <row r="4" ht="36" customHeight="1">
      <c r="B4" s="44">
        <f>IFERROR(COUNTA('📦 Master Stok'!C5:C29),0)</f>
        <v/>
      </c>
    </row>
    <row r="5">
      <c r="B5" s="1" t="n"/>
    </row>
    <row r="6" ht="14" customHeight="1">
      <c r="B6" s="43" t="inlineStr">
        <is>
          <t>Total Nilai Inventori</t>
        </is>
      </c>
    </row>
    <row r="7" ht="36" customHeight="1">
      <c r="B7" s="45">
        <f>IFERROR('📦 Master Stok'!K30,0)</f>
        <v/>
      </c>
    </row>
    <row r="8">
      <c r="B8" s="46" t="n"/>
    </row>
    <row r="9" ht="14" customHeight="1">
      <c r="B9" s="43" t="inlineStr">
        <is>
          <t>Produk ⚠️ Kritis</t>
        </is>
      </c>
    </row>
    <row r="10" ht="36" customHeight="1">
      <c r="B10" s="47">
        <f>IFERROR(COUNTIF('📦 Master Stok'!M5:M29,"*REORDER*"),0)</f>
        <v/>
      </c>
    </row>
    <row r="11">
      <c r="B11" s="48" t="n"/>
    </row>
    <row r="14">
      <c r="B14" t="inlineStr">
        <is>
          <t>Produk</t>
        </is>
      </c>
      <c r="C14" t="inlineStr">
        <is>
          <t>Saldo</t>
        </is>
      </c>
      <c r="D14" t="inlineStr">
        <is>
          <t>Min.Reorder</t>
        </is>
      </c>
    </row>
    <row r="15">
      <c r="B15">
        <f>IFERROR('📦 Master Stok'!C5,"")</f>
        <v/>
      </c>
      <c r="C15">
        <f>IFERROR('📦 Master Stok'!J5,0)</f>
        <v/>
      </c>
      <c r="D15">
        <f>IFERROR('📦 Master Stok'!L5,0)</f>
        <v/>
      </c>
    </row>
    <row r="16">
      <c r="B16">
        <f>IFERROR('📦 Master Stok'!C6,"")</f>
        <v/>
      </c>
      <c r="C16">
        <f>IFERROR('📦 Master Stok'!J6,0)</f>
        <v/>
      </c>
      <c r="D16">
        <f>IFERROR('📦 Master Stok'!L6,0)</f>
        <v/>
      </c>
    </row>
    <row r="17">
      <c r="B17">
        <f>IFERROR('📦 Master Stok'!C7,"")</f>
        <v/>
      </c>
      <c r="C17">
        <f>IFERROR('📦 Master Stok'!J7,0)</f>
        <v/>
      </c>
      <c r="D17">
        <f>IFERROR('📦 Master Stok'!L7,0)</f>
        <v/>
      </c>
    </row>
    <row r="18">
      <c r="B18">
        <f>IFERROR('📦 Master Stok'!C8,"")</f>
        <v/>
      </c>
      <c r="C18">
        <f>IFERROR('📦 Master Stok'!J8,0)</f>
        <v/>
      </c>
      <c r="D18">
        <f>IFERROR('📦 Master Stok'!L8,0)</f>
        <v/>
      </c>
    </row>
    <row r="19">
      <c r="B19">
        <f>IFERROR('📦 Master Stok'!C9,"")</f>
        <v/>
      </c>
      <c r="C19">
        <f>IFERROR('📦 Master Stok'!J9,0)</f>
        <v/>
      </c>
      <c r="D19">
        <f>IFERROR('📦 Master Stok'!L9,0)</f>
        <v/>
      </c>
    </row>
    <row r="20">
      <c r="B20">
        <f>IFERROR('📦 Master Stok'!C10,"")</f>
        <v/>
      </c>
      <c r="C20">
        <f>IFERROR('📦 Master Stok'!J10,0)</f>
        <v/>
      </c>
      <c r="D20">
        <f>IFERROR('📦 Master Stok'!L10,0)</f>
        <v/>
      </c>
    </row>
    <row r="21">
      <c r="B21">
        <f>IFERROR('📦 Master Stok'!C11,"")</f>
        <v/>
      </c>
      <c r="C21">
        <f>IFERROR('📦 Master Stok'!J11,0)</f>
        <v/>
      </c>
      <c r="D21">
        <f>IFERROR('📦 Master Stok'!L11,0)</f>
        <v/>
      </c>
    </row>
    <row r="22">
      <c r="B22">
        <f>IFERROR('📦 Master Stok'!C12,"")</f>
        <v/>
      </c>
      <c r="C22">
        <f>IFERROR('📦 Master Stok'!J12,0)</f>
        <v/>
      </c>
      <c r="D22">
        <f>IFERROR('📦 Master Stok'!L12,0)</f>
        <v/>
      </c>
    </row>
    <row r="23">
      <c r="B23">
        <f>IFERROR('📦 Master Stok'!C13,"")</f>
        <v/>
      </c>
      <c r="C23">
        <f>IFERROR('📦 Master Stok'!J13,0)</f>
        <v/>
      </c>
      <c r="D23">
        <f>IFERROR('📦 Master Stok'!L13,0)</f>
        <v/>
      </c>
    </row>
    <row r="24">
      <c r="B24">
        <f>IFERROR('📦 Master Stok'!C14,"")</f>
        <v/>
      </c>
      <c r="C24">
        <f>IFERROR('📦 Master Stok'!J14,0)</f>
        <v/>
      </c>
      <c r="D24">
        <f>IFERROR('📦 Master Stok'!L14,0)</f>
        <v/>
      </c>
    </row>
    <row r="25">
      <c r="B25">
        <f>IFERROR('📦 Master Stok'!C15,"")</f>
        <v/>
      </c>
      <c r="C25">
        <f>IFERROR('📦 Master Stok'!J15,0)</f>
        <v/>
      </c>
      <c r="D25">
        <f>IFERROR('📦 Master Stok'!L15,0)</f>
        <v/>
      </c>
    </row>
    <row r="26">
      <c r="B26">
        <f>IFERROR('📦 Master Stok'!C16,"")</f>
        <v/>
      </c>
      <c r="C26">
        <f>IFERROR('📦 Master Stok'!J16,0)</f>
        <v/>
      </c>
      <c r="D26">
        <f>IFERROR('📦 Master Stok'!L16,0)</f>
        <v/>
      </c>
    </row>
    <row r="27">
      <c r="B27">
        <f>IFERROR('📦 Master Stok'!C17,"")</f>
        <v/>
      </c>
      <c r="C27">
        <f>IFERROR('📦 Master Stok'!J17,0)</f>
        <v/>
      </c>
      <c r="D27">
        <f>IFERROR('📦 Master Stok'!L17,0)</f>
        <v/>
      </c>
    </row>
    <row r="28">
      <c r="B28">
        <f>IFERROR('📦 Master Stok'!C18,"")</f>
        <v/>
      </c>
      <c r="C28">
        <f>IFERROR('📦 Master Stok'!J18,0)</f>
        <v/>
      </c>
      <c r="D28">
        <f>IFERROR('📦 Master Stok'!L18,0)</f>
        <v/>
      </c>
    </row>
    <row r="29">
      <c r="B29">
        <f>IFERROR('📦 Master Stok'!C19,"")</f>
        <v/>
      </c>
      <c r="C29">
        <f>IFERROR('📦 Master Stok'!J19,0)</f>
        <v/>
      </c>
      <c r="D29">
        <f>IFERROR('📦 Master Stok'!L19,0)</f>
        <v/>
      </c>
    </row>
    <row r="30">
      <c r="B30">
        <f>IFERROR('📦 Master Stok'!C20,"")</f>
        <v/>
      </c>
      <c r="C30">
        <f>IFERROR('📦 Master Stok'!J20,0)</f>
        <v/>
      </c>
      <c r="D30">
        <f>IFERROR('📦 Master Stok'!L20,0)</f>
        <v/>
      </c>
    </row>
    <row r="31">
      <c r="B31">
        <f>IFERROR('📦 Master Stok'!C21,"")</f>
        <v/>
      </c>
      <c r="C31">
        <f>IFERROR('📦 Master Stok'!J21,0)</f>
        <v/>
      </c>
      <c r="D31">
        <f>IFERROR('📦 Master Stok'!L21,0)</f>
        <v/>
      </c>
    </row>
    <row r="32">
      <c r="B32">
        <f>IFERROR('📦 Master Stok'!C22,"")</f>
        <v/>
      </c>
      <c r="C32">
        <f>IFERROR('📦 Master Stok'!J22,0)</f>
        <v/>
      </c>
      <c r="D32">
        <f>IFERROR('📦 Master Stok'!L22,0)</f>
        <v/>
      </c>
    </row>
    <row r="33">
      <c r="B33">
        <f>IFERROR('📦 Master Stok'!C23,"")</f>
        <v/>
      </c>
      <c r="C33">
        <f>IFERROR('📦 Master Stok'!J23,0)</f>
        <v/>
      </c>
      <c r="D33">
        <f>IFERROR('📦 Master Stok'!L23,0)</f>
        <v/>
      </c>
    </row>
    <row r="34">
      <c r="B34">
        <f>IFERROR('📦 Master Stok'!C24,"")</f>
        <v/>
      </c>
      <c r="C34">
        <f>IFERROR('📦 Master Stok'!J24,0)</f>
        <v/>
      </c>
      <c r="D34">
        <f>IFERROR('📦 Master Stok'!L24,0)</f>
        <v/>
      </c>
    </row>
    <row r="35">
      <c r="B35">
        <f>IFERROR('📦 Master Stok'!C25,"")</f>
        <v/>
      </c>
      <c r="C35">
        <f>IFERROR('📦 Master Stok'!J25,0)</f>
        <v/>
      </c>
      <c r="D35">
        <f>IFERROR('📦 Master Stok'!L25,0)</f>
        <v/>
      </c>
    </row>
    <row r="36">
      <c r="B36">
        <f>IFERROR('📦 Master Stok'!C26,"")</f>
        <v/>
      </c>
      <c r="C36">
        <f>IFERROR('📦 Master Stok'!J26,0)</f>
        <v/>
      </c>
      <c r="D36">
        <f>IFERROR('📦 Master Stok'!L26,0)</f>
        <v/>
      </c>
    </row>
    <row r="37">
      <c r="B37">
        <f>IFERROR('📦 Master Stok'!C27,"")</f>
        <v/>
      </c>
      <c r="C37">
        <f>IFERROR('📦 Master Stok'!J27,0)</f>
        <v/>
      </c>
      <c r="D37">
        <f>IFERROR('📦 Master Stok'!L27,0)</f>
        <v/>
      </c>
    </row>
    <row r="38">
      <c r="B38">
        <f>IFERROR('📦 Master Stok'!C28,"")</f>
        <v/>
      </c>
      <c r="C38">
        <f>IFERROR('📦 Master Stok'!J28,0)</f>
        <v/>
      </c>
      <c r="D38">
        <f>IFERROR('📦 Master Stok'!L28,0)</f>
        <v/>
      </c>
    </row>
    <row r="39">
      <c r="B39">
        <f>IFERROR('📦 Master Stok'!C29,"")</f>
        <v/>
      </c>
      <c r="C39">
        <f>IFERROR('📦 Master Stok'!J29,0)</f>
        <v/>
      </c>
      <c r="D39">
        <f>IFERROR('📦 Master Stok'!L29,0)</f>
        <v/>
      </c>
    </row>
  </sheetData>
  <sheetProtection selectLockedCells="0" selectUnlockedCells="0" sheet="1" objects="0" insertRows="1" insertHyperlinks="1" autoFilter="1" scenarios="0" formatColumns="1" deleteColumns="1" insertColumns="1" pivotTables="1" deleteRows="1" formatCells="1" formatRows="1" sort="1" password="9F78"/>
  <mergeCells count="1">
    <mergeCell ref="B1:E1"/>
  </mergeCells>
  <pageMargins left="0.75" right="0.75" top="1" bottom="1" header="0.5" footer="0.5"/>
  <drawing xmlns:r="http://schemas.openxmlformats.org/officeDocument/2006/relationships" r:id="rId1"/>
</worksheet>
</file>

<file path=xl/worksheets/sheet6.xml><?xml version="1.0" encoding="utf-8"?>
<worksheet xmlns="http://schemas.openxmlformats.org/spreadsheetml/2006/main">
  <sheetPr>
    <outlinePr summaryBelow="1" summaryRight="1"/>
    <pageSetUpPr/>
  </sheetPr>
  <dimension ref="A1:I29"/>
  <sheetViews>
    <sheetView showGridLines="0" workbookViewId="0">
      <selection activeCell="A1" sqref="A1"/>
    </sheetView>
  </sheetViews>
  <sheetFormatPr baseColWidth="8" defaultRowHeight="15"/>
  <cols>
    <col width="3" customWidth="1" min="1" max="1"/>
    <col width="5" customWidth="1" min="2" max="2"/>
    <col width="26" customWidth="1" min="3" max="3"/>
    <col width="12" customWidth="1" min="4" max="4"/>
    <col width="12" customWidth="1" min="5" max="5"/>
    <col width="12" customWidth="1" min="6" max="6"/>
    <col width="14" customWidth="1" min="7" max="7"/>
    <col width="16" customWidth="1" min="8" max="8"/>
    <col width="3" customWidth="1" min="9" max="9"/>
  </cols>
  <sheetData>
    <row r="1" ht="34" customHeight="1">
      <c r="B1" s="42" t="inlineStr">
        <is>
          <t>📋  REKAP STOK BULANAN</t>
        </is>
      </c>
    </row>
    <row r="2" ht="16" customHeight="1">
      <c r="B2" s="21" t="inlineStr">
        <is>
          <t>Input ringkasan pergerakan stok per bulan per produk</t>
        </is>
      </c>
    </row>
    <row r="4" ht="26" customHeight="1">
      <c r="A4" s="22" t="inlineStr"/>
      <c r="B4" s="23" t="inlineStr">
        <is>
          <t>No</t>
        </is>
      </c>
      <c r="C4" s="23" t="inlineStr">
        <is>
          <t>Nama Produk</t>
        </is>
      </c>
      <c r="D4" s="23" t="inlineStr">
        <is>
          <t>Stok Awal</t>
        </is>
      </c>
      <c r="E4" s="23" t="inlineStr">
        <is>
          <t>Total Masuk</t>
        </is>
      </c>
      <c r="F4" s="23" t="inlineStr">
        <is>
          <t>Total Keluar</t>
        </is>
      </c>
      <c r="G4" s="23" t="inlineStr">
        <is>
          <t>Saldo Akhir</t>
        </is>
      </c>
      <c r="H4" s="23" t="inlineStr">
        <is>
          <t>Nilai Akhir (Rp)</t>
        </is>
      </c>
      <c r="I4" s="24" t="n"/>
    </row>
    <row r="5" ht="21" customHeight="1">
      <c r="A5" s="24" t="n"/>
      <c r="B5" s="25" t="n">
        <v>1</v>
      </c>
      <c r="C5" s="49">
        <f>IFERROR('📦 Master Stok'!C5,"")</f>
        <v/>
      </c>
      <c r="D5" s="29" t="n"/>
      <c r="E5" s="29" t="n"/>
      <c r="F5" s="29" t="n"/>
      <c r="G5" s="30">
        <f>IFERROR(D5+E5-F5,0)</f>
        <v/>
      </c>
      <c r="H5" s="31">
        <f>IFERROR(G5*'📦 Master Stok'!E5,0)</f>
        <v/>
      </c>
      <c r="I5" s="24" t="n"/>
    </row>
    <row r="6" ht="21" customHeight="1">
      <c r="A6" s="24" t="n"/>
      <c r="B6" s="25" t="n">
        <v>2</v>
      </c>
      <c r="C6" s="50">
        <f>IFERROR('📦 Master Stok'!C6,"")</f>
        <v/>
      </c>
      <c r="D6" s="29" t="n"/>
      <c r="E6" s="29" t="n"/>
      <c r="F6" s="29" t="n"/>
      <c r="G6" s="30">
        <f>IFERROR(D6+E6-F6,0)</f>
        <v/>
      </c>
      <c r="H6" s="31">
        <f>IFERROR(G6*'📦 Master Stok'!E6,0)</f>
        <v/>
      </c>
      <c r="I6" s="24" t="n"/>
    </row>
    <row r="7" ht="21" customHeight="1">
      <c r="A7" s="24" t="n"/>
      <c r="B7" s="25" t="n">
        <v>3</v>
      </c>
      <c r="C7" s="49">
        <f>IFERROR('📦 Master Stok'!C7,"")</f>
        <v/>
      </c>
      <c r="D7" s="29" t="n"/>
      <c r="E7" s="29" t="n"/>
      <c r="F7" s="29" t="n"/>
      <c r="G7" s="30">
        <f>IFERROR(D7+E7-F7,0)</f>
        <v/>
      </c>
      <c r="H7" s="31">
        <f>IFERROR(G7*'📦 Master Stok'!E7,0)</f>
        <v/>
      </c>
      <c r="I7" s="24" t="n"/>
    </row>
    <row r="8" ht="21" customHeight="1">
      <c r="A8" s="24" t="n"/>
      <c r="B8" s="25" t="n">
        <v>4</v>
      </c>
      <c r="C8" s="50">
        <f>IFERROR('📦 Master Stok'!C8,"")</f>
        <v/>
      </c>
      <c r="D8" s="29" t="n"/>
      <c r="E8" s="29" t="n"/>
      <c r="F8" s="29" t="n"/>
      <c r="G8" s="30">
        <f>IFERROR(D8+E8-F8,0)</f>
        <v/>
      </c>
      <c r="H8" s="31">
        <f>IFERROR(G8*'📦 Master Stok'!E8,0)</f>
        <v/>
      </c>
      <c r="I8" s="24" t="n"/>
    </row>
    <row r="9" ht="21" customHeight="1">
      <c r="A9" s="24" t="n"/>
      <c r="B9" s="25" t="n">
        <v>5</v>
      </c>
      <c r="C9" s="49">
        <f>IFERROR('📦 Master Stok'!C9,"")</f>
        <v/>
      </c>
      <c r="D9" s="29" t="n"/>
      <c r="E9" s="29" t="n"/>
      <c r="F9" s="29" t="n"/>
      <c r="G9" s="30">
        <f>IFERROR(D9+E9-F9,0)</f>
        <v/>
      </c>
      <c r="H9" s="31">
        <f>IFERROR(G9*'📦 Master Stok'!E9,0)</f>
        <v/>
      </c>
      <c r="I9" s="24" t="n"/>
    </row>
    <row r="10" ht="21" customHeight="1">
      <c r="A10" s="24" t="n"/>
      <c r="B10" s="25" t="n">
        <v>6</v>
      </c>
      <c r="C10" s="50">
        <f>IFERROR('📦 Master Stok'!C10,"")</f>
        <v/>
      </c>
      <c r="D10" s="29" t="n"/>
      <c r="E10" s="29" t="n"/>
      <c r="F10" s="29" t="n"/>
      <c r="G10" s="30">
        <f>IFERROR(D10+E10-F10,0)</f>
        <v/>
      </c>
      <c r="H10" s="31">
        <f>IFERROR(G10*'📦 Master Stok'!E10,0)</f>
        <v/>
      </c>
      <c r="I10" s="24" t="n"/>
    </row>
    <row r="11" ht="21" customHeight="1">
      <c r="A11" s="24" t="n"/>
      <c r="B11" s="25" t="n">
        <v>7</v>
      </c>
      <c r="C11" s="49">
        <f>IFERROR('📦 Master Stok'!C11,"")</f>
        <v/>
      </c>
      <c r="D11" s="29" t="n"/>
      <c r="E11" s="29" t="n"/>
      <c r="F11" s="29" t="n"/>
      <c r="G11" s="30">
        <f>IFERROR(D11+E11-F11,0)</f>
        <v/>
      </c>
      <c r="H11" s="31">
        <f>IFERROR(G11*'📦 Master Stok'!E11,0)</f>
        <v/>
      </c>
      <c r="I11" s="24" t="n"/>
    </row>
    <row r="12" ht="21" customHeight="1">
      <c r="A12" s="24" t="n"/>
      <c r="B12" s="25" t="n">
        <v>8</v>
      </c>
      <c r="C12" s="50">
        <f>IFERROR('📦 Master Stok'!C12,"")</f>
        <v/>
      </c>
      <c r="D12" s="29" t="n"/>
      <c r="E12" s="29" t="n"/>
      <c r="F12" s="29" t="n"/>
      <c r="G12" s="30">
        <f>IFERROR(D12+E12-F12,0)</f>
        <v/>
      </c>
      <c r="H12" s="31">
        <f>IFERROR(G12*'📦 Master Stok'!E12,0)</f>
        <v/>
      </c>
      <c r="I12" s="24" t="n"/>
    </row>
    <row r="13" ht="21" customHeight="1">
      <c r="A13" s="24" t="n"/>
      <c r="B13" s="25" t="n">
        <v>9</v>
      </c>
      <c r="C13" s="49">
        <f>IFERROR('📦 Master Stok'!C13,"")</f>
        <v/>
      </c>
      <c r="D13" s="29" t="n"/>
      <c r="E13" s="29" t="n"/>
      <c r="F13" s="29" t="n"/>
      <c r="G13" s="30">
        <f>IFERROR(D13+E13-F13,0)</f>
        <v/>
      </c>
      <c r="H13" s="31">
        <f>IFERROR(G13*'📦 Master Stok'!E13,0)</f>
        <v/>
      </c>
      <c r="I13" s="24" t="n"/>
    </row>
    <row r="14" ht="21" customHeight="1">
      <c r="A14" s="24" t="n"/>
      <c r="B14" s="25" t="n">
        <v>10</v>
      </c>
      <c r="C14" s="50">
        <f>IFERROR('📦 Master Stok'!C14,"")</f>
        <v/>
      </c>
      <c r="D14" s="29" t="n"/>
      <c r="E14" s="29" t="n"/>
      <c r="F14" s="29" t="n"/>
      <c r="G14" s="30">
        <f>IFERROR(D14+E14-F14,0)</f>
        <v/>
      </c>
      <c r="H14" s="31">
        <f>IFERROR(G14*'📦 Master Stok'!E14,0)</f>
        <v/>
      </c>
      <c r="I14" s="24" t="n"/>
    </row>
    <row r="15" ht="21" customHeight="1">
      <c r="A15" s="24" t="n"/>
      <c r="B15" s="25" t="n">
        <v>11</v>
      </c>
      <c r="C15" s="49">
        <f>IFERROR('📦 Master Stok'!C15,"")</f>
        <v/>
      </c>
      <c r="D15" s="29" t="n"/>
      <c r="E15" s="29" t="n"/>
      <c r="F15" s="29" t="n"/>
      <c r="G15" s="30">
        <f>IFERROR(D15+E15-F15,0)</f>
        <v/>
      </c>
      <c r="H15" s="31">
        <f>IFERROR(G15*'📦 Master Stok'!E15,0)</f>
        <v/>
      </c>
      <c r="I15" s="24" t="n"/>
    </row>
    <row r="16" ht="21" customHeight="1">
      <c r="A16" s="24" t="n"/>
      <c r="B16" s="25" t="n">
        <v>12</v>
      </c>
      <c r="C16" s="50">
        <f>IFERROR('📦 Master Stok'!C16,"")</f>
        <v/>
      </c>
      <c r="D16" s="29" t="n"/>
      <c r="E16" s="29" t="n"/>
      <c r="F16" s="29" t="n"/>
      <c r="G16" s="30">
        <f>IFERROR(D16+E16-F16,0)</f>
        <v/>
      </c>
      <c r="H16" s="31">
        <f>IFERROR(G16*'📦 Master Stok'!E16,0)</f>
        <v/>
      </c>
      <c r="I16" s="24" t="n"/>
    </row>
    <row r="17" ht="21" customHeight="1">
      <c r="A17" s="24" t="n"/>
      <c r="B17" s="25" t="n">
        <v>13</v>
      </c>
      <c r="C17" s="49">
        <f>IFERROR('📦 Master Stok'!C17,"")</f>
        <v/>
      </c>
      <c r="D17" s="29" t="n"/>
      <c r="E17" s="29" t="n"/>
      <c r="F17" s="29" t="n"/>
      <c r="G17" s="30">
        <f>IFERROR(D17+E17-F17,0)</f>
        <v/>
      </c>
      <c r="H17" s="31">
        <f>IFERROR(G17*'📦 Master Stok'!E17,0)</f>
        <v/>
      </c>
      <c r="I17" s="24" t="n"/>
    </row>
    <row r="18" ht="21" customHeight="1">
      <c r="A18" s="24" t="n"/>
      <c r="B18" s="25" t="n">
        <v>14</v>
      </c>
      <c r="C18" s="50">
        <f>IFERROR('📦 Master Stok'!C18,"")</f>
        <v/>
      </c>
      <c r="D18" s="29" t="n"/>
      <c r="E18" s="29" t="n"/>
      <c r="F18" s="29" t="n"/>
      <c r="G18" s="30">
        <f>IFERROR(D18+E18-F18,0)</f>
        <v/>
      </c>
      <c r="H18" s="31">
        <f>IFERROR(G18*'📦 Master Stok'!E18,0)</f>
        <v/>
      </c>
      <c r="I18" s="24" t="n"/>
    </row>
    <row r="19" ht="21" customHeight="1">
      <c r="A19" s="24" t="n"/>
      <c r="B19" s="25" t="n">
        <v>15</v>
      </c>
      <c r="C19" s="49">
        <f>IFERROR('📦 Master Stok'!C19,"")</f>
        <v/>
      </c>
      <c r="D19" s="29" t="n"/>
      <c r="E19" s="29" t="n"/>
      <c r="F19" s="29" t="n"/>
      <c r="G19" s="30">
        <f>IFERROR(D19+E19-F19,0)</f>
        <v/>
      </c>
      <c r="H19" s="31">
        <f>IFERROR(G19*'📦 Master Stok'!E19,0)</f>
        <v/>
      </c>
      <c r="I19" s="24" t="n"/>
    </row>
    <row r="20" ht="21" customHeight="1">
      <c r="A20" s="24" t="n"/>
      <c r="B20" s="25" t="n">
        <v>16</v>
      </c>
      <c r="C20" s="50">
        <f>IFERROR('📦 Master Stok'!C20,"")</f>
        <v/>
      </c>
      <c r="D20" s="29" t="n"/>
      <c r="E20" s="29" t="n"/>
      <c r="F20" s="29" t="n"/>
      <c r="G20" s="30">
        <f>IFERROR(D20+E20-F20,0)</f>
        <v/>
      </c>
      <c r="H20" s="31">
        <f>IFERROR(G20*'📦 Master Stok'!E20,0)</f>
        <v/>
      </c>
      <c r="I20" s="24" t="n"/>
    </row>
    <row r="21" ht="21" customHeight="1">
      <c r="A21" s="24" t="n"/>
      <c r="B21" s="25" t="n">
        <v>17</v>
      </c>
      <c r="C21" s="49">
        <f>IFERROR('📦 Master Stok'!C21,"")</f>
        <v/>
      </c>
      <c r="D21" s="29" t="n"/>
      <c r="E21" s="29" t="n"/>
      <c r="F21" s="29" t="n"/>
      <c r="G21" s="30">
        <f>IFERROR(D21+E21-F21,0)</f>
        <v/>
      </c>
      <c r="H21" s="31">
        <f>IFERROR(G21*'📦 Master Stok'!E21,0)</f>
        <v/>
      </c>
      <c r="I21" s="24" t="n"/>
    </row>
    <row r="22" ht="21" customHeight="1">
      <c r="A22" s="24" t="n"/>
      <c r="B22" s="25" t="n">
        <v>18</v>
      </c>
      <c r="C22" s="50">
        <f>IFERROR('📦 Master Stok'!C22,"")</f>
        <v/>
      </c>
      <c r="D22" s="29" t="n"/>
      <c r="E22" s="29" t="n"/>
      <c r="F22" s="29" t="n"/>
      <c r="G22" s="30">
        <f>IFERROR(D22+E22-F22,0)</f>
        <v/>
      </c>
      <c r="H22" s="31">
        <f>IFERROR(G22*'📦 Master Stok'!E22,0)</f>
        <v/>
      </c>
      <c r="I22" s="24" t="n"/>
    </row>
    <row r="23" ht="21" customHeight="1">
      <c r="A23" s="24" t="n"/>
      <c r="B23" s="25" t="n">
        <v>19</v>
      </c>
      <c r="C23" s="49">
        <f>IFERROR('📦 Master Stok'!C23,"")</f>
        <v/>
      </c>
      <c r="D23" s="29" t="n"/>
      <c r="E23" s="29" t="n"/>
      <c r="F23" s="29" t="n"/>
      <c r="G23" s="30">
        <f>IFERROR(D23+E23-F23,0)</f>
        <v/>
      </c>
      <c r="H23" s="31">
        <f>IFERROR(G23*'📦 Master Stok'!E23,0)</f>
        <v/>
      </c>
      <c r="I23" s="24" t="n"/>
    </row>
    <row r="24" ht="21" customHeight="1">
      <c r="A24" s="24" t="n"/>
      <c r="B24" s="25" t="n">
        <v>20</v>
      </c>
      <c r="C24" s="50">
        <f>IFERROR('📦 Master Stok'!C24,"")</f>
        <v/>
      </c>
      <c r="D24" s="29" t="n"/>
      <c r="E24" s="29" t="n"/>
      <c r="F24" s="29" t="n"/>
      <c r="G24" s="30">
        <f>IFERROR(D24+E24-F24,0)</f>
        <v/>
      </c>
      <c r="H24" s="31">
        <f>IFERROR(G24*'📦 Master Stok'!E24,0)</f>
        <v/>
      </c>
      <c r="I24" s="24" t="n"/>
    </row>
    <row r="25" ht="21" customHeight="1">
      <c r="A25" s="24" t="n"/>
      <c r="B25" s="25" t="n">
        <v>21</v>
      </c>
      <c r="C25" s="49">
        <f>IFERROR('📦 Master Stok'!C25,"")</f>
        <v/>
      </c>
      <c r="D25" s="29" t="n"/>
      <c r="E25" s="29" t="n"/>
      <c r="F25" s="29" t="n"/>
      <c r="G25" s="30">
        <f>IFERROR(D25+E25-F25,0)</f>
        <v/>
      </c>
      <c r="H25" s="31">
        <f>IFERROR(G25*'📦 Master Stok'!E25,0)</f>
        <v/>
      </c>
      <c r="I25" s="24" t="n"/>
    </row>
    <row r="26" ht="21" customHeight="1">
      <c r="A26" s="24" t="n"/>
      <c r="B26" s="25" t="n">
        <v>22</v>
      </c>
      <c r="C26" s="50">
        <f>IFERROR('📦 Master Stok'!C26,"")</f>
        <v/>
      </c>
      <c r="D26" s="29" t="n"/>
      <c r="E26" s="29" t="n"/>
      <c r="F26" s="29" t="n"/>
      <c r="G26" s="30">
        <f>IFERROR(D26+E26-F26,0)</f>
        <v/>
      </c>
      <c r="H26" s="31">
        <f>IFERROR(G26*'📦 Master Stok'!E26,0)</f>
        <v/>
      </c>
      <c r="I26" s="24" t="n"/>
    </row>
    <row r="27" ht="21" customHeight="1">
      <c r="A27" s="24" t="n"/>
      <c r="B27" s="25" t="n">
        <v>23</v>
      </c>
      <c r="C27" s="49">
        <f>IFERROR('📦 Master Stok'!C27,"")</f>
        <v/>
      </c>
      <c r="D27" s="29" t="n"/>
      <c r="E27" s="29" t="n"/>
      <c r="F27" s="29" t="n"/>
      <c r="G27" s="30">
        <f>IFERROR(D27+E27-F27,0)</f>
        <v/>
      </c>
      <c r="H27" s="31">
        <f>IFERROR(G27*'📦 Master Stok'!E27,0)</f>
        <v/>
      </c>
      <c r="I27" s="24" t="n"/>
    </row>
    <row r="28" ht="21" customHeight="1">
      <c r="A28" s="24" t="n"/>
      <c r="B28" s="25" t="n">
        <v>24</v>
      </c>
      <c r="C28" s="50">
        <f>IFERROR('📦 Master Stok'!C28,"")</f>
        <v/>
      </c>
      <c r="D28" s="29" t="n"/>
      <c r="E28" s="29" t="n"/>
      <c r="F28" s="29" t="n"/>
      <c r="G28" s="30">
        <f>IFERROR(D28+E28-F28,0)</f>
        <v/>
      </c>
      <c r="H28" s="31">
        <f>IFERROR(G28*'📦 Master Stok'!E28,0)</f>
        <v/>
      </c>
      <c r="I28" s="24" t="n"/>
    </row>
    <row r="29" ht="21" customHeight="1">
      <c r="A29" s="24" t="n"/>
      <c r="B29" s="25" t="n">
        <v>25</v>
      </c>
      <c r="C29" s="49">
        <f>IFERROR('📦 Master Stok'!C29,"")</f>
        <v/>
      </c>
      <c r="D29" s="29" t="n"/>
      <c r="E29" s="29" t="n"/>
      <c r="F29" s="29" t="n"/>
      <c r="G29" s="30">
        <f>IFERROR(D29+E29-F29,0)</f>
        <v/>
      </c>
      <c r="H29" s="31">
        <f>IFERROR(G29*'📦 Master Stok'!E29,0)</f>
        <v/>
      </c>
      <c r="I29" s="24" t="n"/>
    </row>
  </sheetData>
  <sheetProtection selectLockedCells="0" selectUnlockedCells="0" sheet="1" objects="0" insertRows="1" insertHyperlinks="1" autoFilter="1" scenarios="0" formatColumns="1" deleteColumns="1" insertColumns="1" pivotTables="1" deleteRows="1" formatCells="1" formatRows="1" sort="1" password="9F78"/>
  <mergeCells count="2">
    <mergeCell ref="B1:H1"/>
    <mergeCell ref="B2:H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2026-04-06T01:35:21Z</dcterms:created>
  <dcterms:modified xmlns:dcterms="http://purl.org/dc/terms/" xmlns:xsi="http://www.w3.org/2001/XMLSchema-instance" xsi:type="dcterms:W3CDTF">2026-04-06T01:35:21Z</dcterms:modified>
</cp:coreProperties>
</file>