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drawings/drawing1.xml" ContentType="application/vnd.openxmlformats-officedocument.drawing+xml"/>
  <Override PartName="/xl/charts/chart1.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 COVER" sheetId="1" state="visible" r:id="rId1"/>
    <sheet xmlns:r="http://schemas.openxmlformats.org/officeDocument/2006/relationships" name="📖 PANDUAN" sheetId="2" state="visible" r:id="rId2"/>
    <sheet xmlns:r="http://schemas.openxmlformats.org/officeDocument/2006/relationships" name="🎯 KPI Bulanan" sheetId="3" state="visible" r:id="rId3"/>
    <sheet xmlns:r="http://schemas.openxmlformats.org/officeDocument/2006/relationships" name="📊 Input Harian" sheetId="4" state="visible" r:id="rId4"/>
    <sheet xmlns:r="http://schemas.openxmlformats.org/officeDocument/2006/relationships" name="📈 Dashboard" sheetId="5" state="visible" r:id="rId5"/>
    <sheet xmlns:r="http://schemas.openxmlformats.org/officeDocument/2006/relationships" name="🗂️ Historis 12 Bln" sheetId="6" state="visible" r:id="rId6"/>
  </sheets>
  <definedNames>
    <definedName name="_xlnm.Print_Titles" localSheetId="2">'🎯 KPI Bulanan'!$4:$4</definedName>
  </definedNames>
  <calcPr calcId="124519" fullCalcOnLoad="1"/>
</workbook>
</file>

<file path=xl/styles.xml><?xml version="1.0" encoding="utf-8"?>
<styleSheet xmlns="http://schemas.openxmlformats.org/spreadsheetml/2006/main">
  <numFmts count="3">
    <numFmt numFmtId="164" formatCode="#,##0;[Red]-#,##0;&quot;-&quot;"/>
    <numFmt numFmtId="165" formatCode="0.0%"/>
    <numFmt numFmtId="166" formatCode="DD/MMM/YYYY"/>
  </numFmts>
  <fonts count="27">
    <font>
      <name val="Calibri"/>
      <family val="2"/>
      <color theme="1"/>
      <sz val="11"/>
      <scheme val="minor"/>
    </font>
    <font>
      <name val="Calibri"/>
      <b val="1"/>
      <color rgb="00D4571E"/>
      <sz val="28"/>
    </font>
    <font>
      <name val="Calibri"/>
      <b val="1"/>
      <i val="1"/>
      <color rgb="00D4571E"/>
      <sz val="26"/>
    </font>
    <font>
      <name val="Calibri"/>
      <i val="1"/>
      <color rgb="00857E70"/>
      <sz val="9"/>
    </font>
    <font>
      <name val="Calibri"/>
      <b val="1"/>
      <color rgb="0018160F"/>
      <sz val="20"/>
    </font>
    <font>
      <name val="Calibri"/>
      <color rgb="00857E70"/>
      <sz val="9"/>
    </font>
    <font>
      <name val="Calibri"/>
      <b val="1"/>
      <color rgb="00857E70"/>
      <sz val="8"/>
    </font>
    <font>
      <name val="Calibri"/>
      <b val="1"/>
      <color rgb="00D4571E"/>
      <sz val="10"/>
    </font>
    <font>
      <name val="Calibri"/>
      <b val="1"/>
      <color rgb="001A5276"/>
      <sz val="9"/>
    </font>
    <font>
      <name val="Calibri"/>
      <b val="1"/>
      <color rgb="001E8449"/>
      <sz val="9"/>
    </font>
    <font>
      <name val="Calibri"/>
      <b val="1"/>
      <color rgb="0018160F"/>
      <sz val="9"/>
    </font>
    <font>
      <name val="Calibri"/>
      <b val="1"/>
      <color rgb="00922B21"/>
      <sz val="9"/>
    </font>
    <font>
      <name val="Calibri"/>
      <i val="1"/>
      <color rgb="00857E70"/>
      <sz val="8"/>
    </font>
    <font>
      <name val="Calibri"/>
      <b val="1"/>
      <color rgb="0018160F"/>
      <sz val="18"/>
    </font>
    <font>
      <name val="Calibri"/>
      <b val="1"/>
      <color rgb="00D4571E"/>
      <sz val="18"/>
    </font>
    <font>
      <name val="Calibri"/>
      <b val="1"/>
      <color rgb="0018160F"/>
      <sz val="11"/>
    </font>
    <font>
      <name val="Calibri"/>
      <b val="1"/>
      <color rgb="00F7F4EE"/>
      <sz val="14"/>
    </font>
    <font>
      <name val="Calibri"/>
      <color rgb="001A5276"/>
      <sz val="9"/>
    </font>
    <font>
      <name val="Calibri"/>
      <b val="1"/>
      <color rgb="00FDFCF9"/>
      <sz val="9"/>
    </font>
    <font>
      <name val="Calibri"/>
      <color rgb="0018160F"/>
      <sz val="8"/>
    </font>
    <font>
      <name val="Calibri"/>
      <color rgb="0018160F"/>
      <sz val="9"/>
    </font>
    <font>
      <name val="Calibri"/>
      <color rgb="001A5276"/>
      <sz val="10"/>
    </font>
    <font>
      <name val="Calibri"/>
      <b val="1"/>
      <color rgb="00FDFCF9"/>
      <sz val="10"/>
    </font>
    <font>
      <name val="Calibri"/>
      <b val="1"/>
      <color rgb="00857E70"/>
      <sz val="7"/>
    </font>
    <font>
      <name val="Calibri"/>
      <b val="1"/>
      <color rgb="001D9E75"/>
      <sz val="20"/>
    </font>
    <font>
      <name val="Calibri"/>
      <b val="1"/>
      <color rgb="00C0392B"/>
      <sz val="20"/>
    </font>
    <font>
      <name val="Calibri"/>
      <b val="1"/>
      <color rgb="00D4571E"/>
      <sz val="20"/>
    </font>
  </fonts>
  <fills count="12">
    <fill>
      <patternFill/>
    </fill>
    <fill>
      <patternFill patternType="gray125"/>
    </fill>
    <fill>
      <patternFill patternType="solid">
        <fgColor rgb="0018160F"/>
        <bgColor rgb="0018160F"/>
      </patternFill>
    </fill>
    <fill>
      <patternFill patternType="solid">
        <fgColor rgb="00D4571E"/>
        <bgColor rgb="00D4571E"/>
      </patternFill>
    </fill>
    <fill>
      <patternFill patternType="solid">
        <fgColor rgb="00EFECE4"/>
        <bgColor rgb="00EFECE4"/>
      </patternFill>
    </fill>
    <fill>
      <patternFill patternType="solid">
        <fgColor rgb="00EBF5FB"/>
        <bgColor rgb="00EBF5FB"/>
      </patternFill>
    </fill>
    <fill>
      <patternFill patternType="solid">
        <fgColor rgb="00D5F5E3"/>
        <bgColor rgb="00D5F5E3"/>
      </patternFill>
    </fill>
    <fill>
      <patternFill patternType="solid">
        <fgColor rgb="00FADBD8"/>
        <bgColor rgb="00FADBD8"/>
      </patternFill>
    </fill>
    <fill>
      <patternFill patternType="solid">
        <fgColor rgb="00FDFCF9"/>
        <bgColor rgb="00FDFCF9"/>
      </patternFill>
    </fill>
    <fill>
      <patternFill patternType="solid">
        <fgColor rgb="00F7F4EE"/>
        <bgColor rgb="00F7F4EE"/>
      </patternFill>
    </fill>
    <fill>
      <patternFill patternType="solid">
        <fgColor rgb="001D9E75"/>
        <bgColor rgb="001D9E75"/>
      </patternFill>
    </fill>
    <fill>
      <patternFill patternType="solid">
        <fgColor rgb="00C0392B"/>
        <bgColor rgb="00C0392B"/>
      </patternFill>
    </fill>
  </fills>
  <borders count="12">
    <border>
      <left/>
      <right/>
      <top/>
      <bottom/>
      <diagonal/>
    </border>
    <border>
      <left style="medium">
        <color rgb="00D4571E"/>
      </left>
    </border>
    <border>
      <left style="medium">
        <color rgb="00D4571E"/>
      </left>
      <right style="thin">
        <color rgb="00DDD8CC"/>
      </right>
    </border>
    <border>
      <bottom style="thin">
        <color rgb="00DDD8CC"/>
      </bottom>
    </border>
    <border>
      <left style="thin">
        <color rgb="CCDDD8CC"/>
      </left>
      <right style="thin">
        <color rgb="CCDDD8CC"/>
      </right>
      <top style="thin">
        <color rgb="CCDDD8CC"/>
      </top>
      <bottom style="thin">
        <color rgb="CCDDD8CC"/>
      </bottom>
    </border>
    <border>
      <left/>
      <right/>
      <top style="thin">
        <color rgb="CCDDD8CC"/>
      </top>
      <bottom/>
      <diagonal/>
    </border>
    <border>
      <left/>
      <right style="thin">
        <color rgb="CCDDD8CC"/>
      </right>
      <top style="thin">
        <color rgb="CCDDD8CC"/>
      </top>
      <bottom/>
      <diagonal/>
    </border>
    <border>
      <left/>
      <right style="thin">
        <color rgb="CCDDD8CC"/>
      </right>
      <top style="thin">
        <color rgb="CCDDD8CC"/>
      </top>
      <bottom style="thin">
        <color rgb="CCDDD8CC"/>
      </bottom>
      <diagonal/>
    </border>
    <border>
      <left style="medium">
        <color rgb="0018160F"/>
      </left>
      <right style="medium">
        <color rgb="0018160F"/>
      </right>
      <top style="medium">
        <color rgb="0018160F"/>
      </top>
      <bottom style="medium">
        <color rgb="0018160F"/>
      </bottom>
    </border>
    <border/>
    <border>
      <left style="medium">
        <color rgb="00D4571E"/>
      </left>
      <right style="medium">
        <color rgb="00D4571E"/>
      </right>
      <top style="medium">
        <color rgb="00D4571E"/>
      </top>
      <bottom style="medium">
        <color rgb="00D4571E"/>
      </bottom>
    </border>
    <border>
      <left style="medium">
        <color rgb="002E86C1"/>
      </left>
      <right style="thin">
        <color rgb="00AED6F1"/>
      </right>
      <top style="thin">
        <color rgb="00AED6F1"/>
      </top>
      <bottom style="medium">
        <color rgb="002E86C1"/>
      </bottom>
    </border>
  </borders>
  <cellStyleXfs count="1">
    <xf numFmtId="0" fontId="0" fillId="0" borderId="0"/>
  </cellStyleXfs>
  <cellXfs count="60">
    <xf numFmtId="0" fontId="0" fillId="0" borderId="0" pivotButton="0" quotePrefix="0" xfId="0"/>
    <xf numFmtId="0" fontId="0" fillId="2" borderId="0" pivotButton="0" quotePrefix="0" xfId="0"/>
    <xf numFmtId="0" fontId="1" fillId="0" borderId="0" applyAlignment="1" pivotButton="0" quotePrefix="0" xfId="0">
      <alignment horizontal="right" vertical="center"/>
    </xf>
    <xf numFmtId="0" fontId="2" fillId="0" borderId="0" applyAlignment="1" pivotButton="0" quotePrefix="0" xfId="0">
      <alignment horizontal="left" vertical="center"/>
    </xf>
    <xf numFmtId="0" fontId="3" fillId="0" borderId="0" applyAlignment="1" pivotButton="0" quotePrefix="0" xfId="0">
      <alignment horizontal="left" vertical="center"/>
    </xf>
    <xf numFmtId="0" fontId="0" fillId="3" borderId="0" pivotButton="0" quotePrefix="0" xfId="0"/>
    <xf numFmtId="0" fontId="4" fillId="0" borderId="0" applyAlignment="1" pivotButton="0" quotePrefix="0" xfId="0">
      <alignment horizontal="left" vertical="center"/>
    </xf>
    <xf numFmtId="0" fontId="5" fillId="0" borderId="0" applyAlignment="1" pivotButton="0" quotePrefix="0" xfId="0">
      <alignment horizontal="left" vertical="top" wrapText="1"/>
    </xf>
    <xf numFmtId="0" fontId="6" fillId="0" borderId="0" applyAlignment="1" pivotButton="0" quotePrefix="0" xfId="0">
      <alignment horizontal="left" vertical="center"/>
    </xf>
    <xf numFmtId="0" fontId="7" fillId="4" borderId="1" applyAlignment="1" pivotButton="0" quotePrefix="0" xfId="0">
      <alignment horizontal="left" vertical="center"/>
    </xf>
    <xf numFmtId="0" fontId="5" fillId="4" borderId="0" applyAlignment="1" pivotButton="0" quotePrefix="0" xfId="0">
      <alignment horizontal="left" vertical="center" indent="1"/>
    </xf>
    <xf numFmtId="0" fontId="8" fillId="5" borderId="1" applyAlignment="1" pivotButton="0" quotePrefix="0" xfId="0">
      <alignment horizontal="left" vertical="center"/>
    </xf>
    <xf numFmtId="0" fontId="9" fillId="6" borderId="1" applyAlignment="1" pivotButton="0" quotePrefix="0" xfId="0">
      <alignment horizontal="left" vertical="center"/>
    </xf>
    <xf numFmtId="0" fontId="10" fillId="4" borderId="1" applyAlignment="1" pivotButton="0" quotePrefix="0" xfId="0">
      <alignment horizontal="left" vertical="center"/>
    </xf>
    <xf numFmtId="0" fontId="11" fillId="7" borderId="1" applyAlignment="1" pivotButton="0" quotePrefix="0" xfId="0">
      <alignment horizontal="left" vertical="center"/>
    </xf>
    <xf numFmtId="0" fontId="12" fillId="0" borderId="0" applyAlignment="1" pivotButton="0" quotePrefix="0" xfId="0">
      <alignment horizontal="center" vertical="center"/>
    </xf>
    <xf numFmtId="0" fontId="13" fillId="0" borderId="0" applyAlignment="1" pivotButton="0" quotePrefix="0" xfId="0">
      <alignment horizontal="left" vertical="center"/>
    </xf>
    <xf numFmtId="0" fontId="14" fillId="4" borderId="2" applyAlignment="1" pivotButton="0" quotePrefix="0" xfId="0">
      <alignment horizontal="center" vertical="center"/>
    </xf>
    <xf numFmtId="0" fontId="15" fillId="4" borderId="3" applyAlignment="1" pivotButton="0" quotePrefix="0" xfId="0">
      <alignment horizontal="left" vertical="center" indent="1"/>
    </xf>
    <xf numFmtId="0" fontId="5" fillId="8" borderId="0" applyAlignment="1" pivotButton="0" quotePrefix="0" xfId="0">
      <alignment horizontal="left" vertical="top" wrapText="1" indent="2"/>
    </xf>
    <xf numFmtId="0" fontId="16" fillId="2" borderId="0" applyAlignment="1" pivotButton="0" quotePrefix="0" xfId="0">
      <alignment horizontal="left" vertical="center" indent="1"/>
    </xf>
    <xf numFmtId="0" fontId="12" fillId="0" borderId="0" applyAlignment="1" pivotButton="0" quotePrefix="0" xfId="0">
      <alignment horizontal="left" vertical="center"/>
    </xf>
    <xf numFmtId="0" fontId="6" fillId="5" borderId="4" applyAlignment="1" applyProtection="1" pivotButton="0" quotePrefix="0" xfId="0">
      <alignment horizontal="left" vertical="center"/>
      <protection locked="0" hidden="0"/>
    </xf>
    <xf numFmtId="0" fontId="17" fillId="5" borderId="4" applyAlignment="1" applyProtection="1" pivotButton="0" quotePrefix="0" xfId="0">
      <alignment horizontal="left" vertical="center"/>
      <protection locked="0" hidden="0"/>
    </xf>
    <xf numFmtId="0" fontId="0" fillId="0" borderId="7" applyProtection="1" pivotButton="0" quotePrefix="0" xfId="0">
      <protection locked="0" hidden="0"/>
    </xf>
    <xf numFmtId="0" fontId="18" fillId="9" borderId="9" applyAlignment="1" pivotButton="0" quotePrefix="0" xfId="0">
      <alignment horizontal="center" vertical="center" wrapText="1"/>
    </xf>
    <xf numFmtId="0" fontId="18" fillId="2" borderId="8" applyAlignment="1" pivotButton="0" quotePrefix="0" xfId="0">
      <alignment horizontal="center" vertical="center" wrapText="1"/>
    </xf>
    <xf numFmtId="0" fontId="0" fillId="9" borderId="9" pivotButton="0" quotePrefix="0" xfId="0"/>
    <xf numFmtId="0" fontId="18" fillId="3" borderId="10" applyAlignment="1" pivotButton="0" quotePrefix="0" xfId="0">
      <alignment horizontal="left" vertical="center"/>
    </xf>
    <xf numFmtId="0" fontId="19" fillId="4" borderId="4" applyAlignment="1" pivotButton="0" quotePrefix="0" xfId="0">
      <alignment horizontal="center" vertical="center"/>
    </xf>
    <xf numFmtId="0" fontId="20" fillId="8" borderId="4" applyAlignment="1" pivotButton="0" quotePrefix="0" xfId="0">
      <alignment horizontal="left" vertical="center"/>
    </xf>
    <xf numFmtId="164" fontId="21" fillId="5" borderId="11" applyAlignment="1" applyProtection="1" pivotButton="0" quotePrefix="0" xfId="0">
      <alignment horizontal="center" vertical="center"/>
      <protection locked="0" hidden="0"/>
    </xf>
    <xf numFmtId="164" fontId="20" fillId="8" borderId="4" applyAlignment="1" pivotButton="0" quotePrefix="0" xfId="0">
      <alignment horizontal="center" vertical="center"/>
    </xf>
    <xf numFmtId="165" fontId="20" fillId="8" borderId="4" applyAlignment="1" pivotButton="0" quotePrefix="0" xfId="0">
      <alignment horizontal="center" vertical="center"/>
    </xf>
    <xf numFmtId="0" fontId="20" fillId="8" borderId="4" applyAlignment="1" pivotButton="0" quotePrefix="0" xfId="0">
      <alignment horizontal="center" vertical="center"/>
    </xf>
    <xf numFmtId="0" fontId="20" fillId="4" borderId="4" applyAlignment="1" pivotButton="0" quotePrefix="0" xfId="0">
      <alignment horizontal="left" vertical="center"/>
    </xf>
    <xf numFmtId="3" fontId="21" fillId="5" borderId="11" applyAlignment="1" applyProtection="1" pivotButton="0" quotePrefix="0" xfId="0">
      <alignment horizontal="center" vertical="center"/>
      <protection locked="0" hidden="0"/>
    </xf>
    <xf numFmtId="3" fontId="20" fillId="4" borderId="4" applyAlignment="1" pivotButton="0" quotePrefix="0" xfId="0">
      <alignment horizontal="center" vertical="center"/>
    </xf>
    <xf numFmtId="165" fontId="20" fillId="4" borderId="4" applyAlignment="1" pivotButton="0" quotePrefix="0" xfId="0">
      <alignment horizontal="center" vertical="center"/>
    </xf>
    <xf numFmtId="0" fontId="20" fillId="4" borderId="4" applyAlignment="1" pivotButton="0" quotePrefix="0" xfId="0">
      <alignment horizontal="center" vertical="center"/>
    </xf>
    <xf numFmtId="3" fontId="20" fillId="8" borderId="4" applyAlignment="1" pivotButton="0" quotePrefix="0" xfId="0">
      <alignment horizontal="center" vertical="center"/>
    </xf>
    <xf numFmtId="2" fontId="21" fillId="5" borderId="11" applyAlignment="1" applyProtection="1" pivotButton="0" quotePrefix="0" xfId="0">
      <alignment horizontal="center" vertical="center"/>
      <protection locked="0" hidden="0"/>
    </xf>
    <xf numFmtId="2" fontId="20" fillId="4" borderId="4" applyAlignment="1" pivotButton="0" quotePrefix="0" xfId="0">
      <alignment horizontal="center" vertical="center"/>
    </xf>
    <xf numFmtId="165" fontId="21" fillId="5" borderId="11" applyAlignment="1" applyProtection="1" pivotButton="0" quotePrefix="0" xfId="0">
      <alignment horizontal="center" vertical="center"/>
      <protection locked="0" hidden="0"/>
    </xf>
    <xf numFmtId="164" fontId="20" fillId="4" borderId="4" applyAlignment="1" pivotButton="0" quotePrefix="0" xfId="0">
      <alignment horizontal="center" vertical="center"/>
    </xf>
    <xf numFmtId="0" fontId="19" fillId="8" borderId="4" applyAlignment="1" pivotButton="0" quotePrefix="0" xfId="0">
      <alignment horizontal="center" vertical="center"/>
    </xf>
    <xf numFmtId="166" fontId="21" fillId="5" borderId="11" applyAlignment="1" applyProtection="1" pivotButton="0" quotePrefix="0" xfId="0">
      <alignment horizontal="center" vertical="center"/>
      <protection locked="0" hidden="0"/>
    </xf>
    <xf numFmtId="0" fontId="21" fillId="5" borderId="11" applyAlignment="1" applyProtection="1" pivotButton="0" quotePrefix="0" xfId="0">
      <alignment horizontal="left" vertical="center"/>
      <protection locked="0" hidden="0"/>
    </xf>
    <xf numFmtId="164" fontId="9" fillId="6" borderId="4" applyAlignment="1" pivotButton="0" quotePrefix="0" xfId="0">
      <alignment horizontal="center" vertical="center"/>
    </xf>
    <xf numFmtId="0" fontId="21" fillId="5" borderId="11" applyAlignment="1" applyProtection="1" pivotButton="0" quotePrefix="0" xfId="0">
      <alignment horizontal="center" vertical="center"/>
      <protection locked="0" hidden="0"/>
    </xf>
    <xf numFmtId="0" fontId="22" fillId="3" borderId="10" applyAlignment="1" pivotButton="0" quotePrefix="0" xfId="0">
      <alignment horizontal="center" vertical="center"/>
    </xf>
    <xf numFmtId="0" fontId="22" fillId="3" borderId="10" applyAlignment="1" pivotButton="0" quotePrefix="0" xfId="0">
      <alignment horizontal="left" vertical="center" indent="1"/>
    </xf>
    <xf numFmtId="164" fontId="22" fillId="3" borderId="10" applyAlignment="1" pivotButton="0" quotePrefix="0" xfId="0">
      <alignment horizontal="center" vertical="center"/>
    </xf>
    <xf numFmtId="0" fontId="23" fillId="0" borderId="0" applyAlignment="1" pivotButton="0" quotePrefix="0" xfId="0">
      <alignment horizontal="left" vertical="bottom"/>
    </xf>
    <xf numFmtId="164" fontId="24" fillId="0" borderId="0" applyAlignment="1" pivotButton="0" quotePrefix="0" xfId="0">
      <alignment horizontal="left" vertical="center"/>
    </xf>
    <xf numFmtId="0" fontId="0" fillId="10" borderId="0" pivotButton="0" quotePrefix="0" xfId="0"/>
    <xf numFmtId="3" fontId="24" fillId="0" borderId="0" applyAlignment="1" pivotButton="0" quotePrefix="0" xfId="0">
      <alignment horizontal="left" vertical="center"/>
    </xf>
    <xf numFmtId="3" fontId="25" fillId="0" borderId="0" applyAlignment="1" pivotButton="0" quotePrefix="0" xfId="0">
      <alignment horizontal="left" vertical="center"/>
    </xf>
    <xf numFmtId="0" fontId="0" fillId="11" borderId="0" pivotButton="0" quotePrefix="0" xfId="0"/>
    <xf numFmtId="165" fontId="26" fillId="0" borderId="0" applyAlignment="1" pivotButton="0" quotePrefix="0" xfId="0">
      <alignment horizontal="left" vertical="center"/>
    </xf>
  </cellXfs>
  <cellStyles count="1">
    <cellStyle name="Normal" xfId="0" builtinId="0" hidden="0"/>
  </cellStyles>
  <dxfs count="3">
    <dxf>
      <font>
        <b val="1"/>
        <color rgb="001E8449"/>
      </font>
      <fill>
        <patternFill patternType="solid">
          <fgColor rgb="00D5F5E3"/>
          <bgColor rgb="00D5F5E3"/>
        </patternFill>
      </fill>
    </dxf>
    <dxf>
      <font>
        <b val="1"/>
        <color rgb="00922B21"/>
      </font>
      <fill>
        <patternFill patternType="solid">
          <fgColor rgb="00FADBD8"/>
          <bgColor rgb="00FADBD8"/>
        </patternFill>
      </fill>
    </dxf>
    <dxf>
      <font>
        <b val="1"/>
        <color rgb="009A7D0A"/>
      </font>
      <fill>
        <patternFill patternType="solid">
          <fgColor rgb="00FEF9E7"/>
          <bgColor rgb="00FEF9E7"/>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styles" Target="styles.xml" Id="rId7"/><Relationship Type="http://schemas.openxmlformats.org/officeDocument/2006/relationships/theme" Target="theme/theme1.xml" Id="rId8"/></Relationships>
</file>

<file path=xl/charts/chart1.xml><?xml version="1.0" encoding="utf-8"?>
<chartSpace xmlns="http://schemas.openxmlformats.org/drawingml/2006/chart">
  <style val="2"/>
  <chart>
    <title>
      <tx>
        <rich>
          <a:bodyPr xmlns:a="http://schemas.openxmlformats.org/drawingml/2006/main"/>
          <a:p xmlns:a="http://schemas.openxmlformats.org/drawingml/2006/main">
            <a:pPr>
              <a:defRPr/>
            </a:pPr>
            <a:r>
              <a:t>Tren Omzet vs Target 12 Bulan</a:t>
            </a:r>
          </a:p>
        </rich>
      </tx>
    </title>
    <plotArea>
      <lineChart>
        <grouping val="standard"/>
        <ser>
          <idx val="0"/>
          <order val="0"/>
          <tx>
            <strRef>
              <f>'🗂️ Historis 12 Bln'!D4</f>
            </strRef>
          </tx>
          <spPr>
            <a:ln xmlns:a="http://schemas.openxmlformats.org/drawingml/2006/main" w="25000">
              <a:solidFill>
                <a:srgbClr val="D4571E"/>
              </a:solidFill>
              <a:prstDash val="solid"/>
            </a:ln>
          </spPr>
          <marker>
            <symbol val="none"/>
            <spPr>
              <a:ln xmlns:a="http://schemas.openxmlformats.org/drawingml/2006/main">
                <a:prstDash val="solid"/>
              </a:ln>
            </spPr>
          </marker>
          <cat>
            <numRef>
              <f>'🗂️ Historis 12 Bln'!$C$5:$C$16</f>
            </numRef>
          </cat>
          <val>
            <numRef>
              <f>'🗂️ Historis 12 Bln'!$D$5:$D$16</f>
            </numRef>
          </val>
        </ser>
        <ser>
          <idx val="1"/>
          <order val="1"/>
          <tx>
            <strRef>
              <f>'🗂️ Historis 12 Bln'!E4</f>
            </strRef>
          </tx>
          <spPr>
            <a:ln xmlns:a="http://schemas.openxmlformats.org/drawingml/2006/main" w="15000">
              <a:solidFill>
                <a:srgbClr val="857E70"/>
              </a:solidFill>
              <a:prstDash val="solid"/>
            </a:ln>
          </spPr>
          <marker>
            <symbol val="none"/>
            <spPr>
              <a:ln xmlns:a="http://schemas.openxmlformats.org/drawingml/2006/main">
                <a:prstDash val="solid"/>
              </a:ln>
            </spPr>
          </marker>
          <cat>
            <numRef>
              <f>'🗂️ Historis 12 Bln'!$C$5:$C$16</f>
            </numRef>
          </cat>
          <val>
            <numRef>
              <f>'🗂️ Historis 12 Bln'!$E$5:$E$16</f>
            </numRef>
          </val>
        </ser>
        <axId val="10"/>
        <axId val="100"/>
      </lineChart>
      <catAx>
        <axId val="10"/>
        <scaling>
          <orientation val="minMax"/>
        </scaling>
        <axPos val="l"/>
        <majorTickMark val="none"/>
        <minorTickMark val="none"/>
        <crossAx val="100"/>
        <lblOffset val="100"/>
      </catAx>
      <valAx>
        <axId val="100"/>
        <scaling>
          <orientation val="minMax"/>
        </scaling>
        <axPos val="l"/>
        <majorGridlines/>
        <majorTickMark val="none"/>
        <minorTickMark val="none"/>
        <crossAx val="10"/>
      </valAx>
    </plotArea>
    <legend>
      <legendPos val="r"/>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s>
</file>

<file path=xl/drawings/drawing1.xml><?xml version="1.0" encoding="utf-8"?>
<wsDr xmlns="http://schemas.openxmlformats.org/drawingml/2006/spreadsheetDrawing">
  <oneCellAnchor>
    <from>
      <col>1</col>
      <colOff>0</colOff>
      <row>17</row>
      <rowOff>0</rowOff>
    </from>
    <ext cx="8640000" cy="504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6.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sheetPr>
  <dimension ref="A1:G24"/>
  <sheetViews>
    <sheetView showGridLines="0" workbookViewId="0">
      <selection activeCell="A1" sqref="A1"/>
    </sheetView>
  </sheetViews>
  <sheetFormatPr baseColWidth="8" defaultRowHeight="15"/>
  <cols>
    <col width="2" customWidth="1" min="1" max="1"/>
    <col width="3" customWidth="1" min="2" max="2"/>
    <col width="28" customWidth="1" min="3" max="3"/>
    <col width="26" customWidth="1" min="4" max="4"/>
    <col width="18" customWidth="1" min="5" max="5"/>
    <col width="16" customWidth="1" min="6" max="6"/>
    <col width="3" customWidth="1" min="7" max="7"/>
  </cols>
  <sheetData>
    <row r="1" ht="6" customHeight="1">
      <c r="A1" s="1" t="n"/>
      <c r="B1" s="1" t="n"/>
      <c r="C1" s="1" t="n"/>
      <c r="D1" s="1" t="n"/>
      <c r="E1" s="1" t="n"/>
      <c r="F1" s="1" t="n"/>
      <c r="G1" s="1" t="n"/>
    </row>
    <row r="2" ht="4" customHeight="1">
      <c r="A2" s="1" t="n"/>
    </row>
    <row r="3" ht="46" customHeight="1">
      <c r="B3" s="2" t="inlineStr">
        <is>
          <t>〓</t>
        </is>
      </c>
      <c r="C3" s="3" t="inlineStr">
        <is>
          <t>SRIWIJAYA  EKOSISTEM</t>
        </is>
      </c>
    </row>
    <row r="4" ht="20" customHeight="1">
      <c r="C4" s="4" t="inlineStr">
        <is>
          <t>sriwijaya.net  ·  sriwijaya.org  ·  sriwijaya.io</t>
        </is>
      </c>
    </row>
    <row r="5" ht="8" customHeight="1">
      <c r="B5" s="5" t="n"/>
      <c r="C5" s="5" t="n"/>
      <c r="D5" s="5" t="n"/>
      <c r="E5" s="5" t="n"/>
      <c r="F5" s="5" t="n"/>
    </row>
    <row r="6" ht="38" customHeight="1">
      <c r="C6" s="6" t="inlineStr">
        <is>
          <t>📈 Dashboard KPI Bulanan UMKM</t>
        </is>
      </c>
    </row>
    <row r="7" ht="38" customHeight="1">
      <c r="C7" s="7" t="inlineStr">
        <is>
          <t>Monitor KPI bisnis: target vs aktual, status otomatis ✅/⚠️/❌,
tren 12 bulan, dan input data harian terintegrasi.</t>
        </is>
      </c>
    </row>
    <row r="9" ht="18" customHeight="1">
      <c r="C9" s="8" t="inlineStr">
        <is>
          <t>📑  ISI FILE INI</t>
        </is>
      </c>
    </row>
    <row r="10" ht="20" customHeight="1">
      <c r="C10" s="9" t="inlineStr">
        <is>
          <t xml:space="preserve">  🏠 COVER</t>
        </is>
      </c>
      <c r="D10" s="10" t="inlineStr">
        <is>
          <t>Panduan file</t>
        </is>
      </c>
    </row>
    <row r="11" ht="20" customHeight="1">
      <c r="C11" s="9" t="inlineStr">
        <is>
          <t xml:space="preserve">  📖 PANDUAN</t>
        </is>
      </c>
      <c r="D11" s="10" t="inlineStr">
        <is>
          <t>Cara penggunaan</t>
        </is>
      </c>
    </row>
    <row r="12" ht="20" customHeight="1">
      <c r="C12" s="9" t="inlineStr">
        <is>
          <t xml:space="preserve">  🎯 KPI Bulanan</t>
        </is>
      </c>
      <c r="D12" s="10" t="inlineStr">
        <is>
          <t>Set target &amp; input aktual per bulan</t>
        </is>
      </c>
    </row>
    <row r="13" ht="20" customHeight="1">
      <c r="C13" s="9" t="inlineStr">
        <is>
          <t xml:space="preserve">  📊 Input Harian</t>
        </is>
      </c>
      <c r="D13" s="10" t="inlineStr">
        <is>
          <t>Catat transaksi penjualan harian</t>
        </is>
      </c>
    </row>
    <row r="14" ht="20" customHeight="1">
      <c r="C14" s="9" t="inlineStr">
        <is>
          <t xml:space="preserve">  📈 Dashboard</t>
        </is>
      </c>
      <c r="D14" s="10" t="inlineStr">
        <is>
          <t>Grafik pencapaian &amp; tren</t>
        </is>
      </c>
    </row>
    <row r="15" ht="20" customHeight="1">
      <c r="C15" s="9" t="inlineStr">
        <is>
          <t xml:space="preserve">  🗂️ Historis 12 Bln</t>
        </is>
      </c>
      <c r="D15" s="10" t="inlineStr">
        <is>
          <t>Rekap KPI seluruh tahun</t>
        </is>
      </c>
    </row>
    <row r="17" ht="18" customHeight="1">
      <c r="C17" s="8" t="inlineStr">
        <is>
          <t>🎨  KODE WARNA SEL</t>
        </is>
      </c>
    </row>
    <row r="18" ht="18" customHeight="1">
      <c r="C18" s="11" t="inlineStr">
        <is>
          <t xml:space="preserve">  Sel BIRU  = input — ketik angk</t>
        </is>
      </c>
    </row>
    <row r="19" ht="18" customHeight="1">
      <c r="C19" s="12" t="inlineStr">
        <is>
          <t xml:space="preserve">  Sel HIJAU = formula otomatis —</t>
        </is>
      </c>
    </row>
    <row r="20" ht="18" customHeight="1">
      <c r="C20" s="13" t="inlineStr">
        <is>
          <t xml:space="preserve">  Sel ABU   = label / judul — ja</t>
        </is>
      </c>
    </row>
    <row r="21" ht="18" customHeight="1">
      <c r="C21" s="14" t="inlineStr">
        <is>
          <t xml:space="preserve">  Sel MERAH = peringatan / kriti</t>
        </is>
      </c>
    </row>
    <row r="24" ht="18" customHeight="1">
      <c r="C24" s="15" t="inlineStr">
        <is>
          <t>© Sriwijaya Ekosistem · Tools gratis untuk UMKM Indonesia · sriwijaya.net</t>
        </is>
      </c>
    </row>
  </sheetData>
  <sheetProtection selectLockedCells="0" selectUnlockedCells="0" sheet="1" objects="0" insertRows="1" insertHyperlinks="1" autoFilter="1" scenarios="0" formatColumns="1" deleteColumns="1" insertColumns="1" pivotTables="1" deleteRows="1" formatCells="1" formatRows="1" sort="1" password="9F78"/>
  <mergeCells count="23">
    <mergeCell ref="D11:F11"/>
    <mergeCell ref="D13:F13"/>
    <mergeCell ref="C17:F17"/>
    <mergeCell ref="C7:F7"/>
    <mergeCell ref="C19:F19"/>
    <mergeCell ref="C13"/>
    <mergeCell ref="C18:F18"/>
    <mergeCell ref="C3:F3"/>
    <mergeCell ref="C6:F6"/>
    <mergeCell ref="D12:F12"/>
    <mergeCell ref="C15"/>
    <mergeCell ref="C24:F24"/>
    <mergeCell ref="C14"/>
    <mergeCell ref="D15:F15"/>
    <mergeCell ref="D14:F14"/>
    <mergeCell ref="C4:F4"/>
    <mergeCell ref="C20:F20"/>
    <mergeCell ref="C10"/>
    <mergeCell ref="D10:F10"/>
    <mergeCell ref="C9:F9"/>
    <mergeCell ref="C12"/>
    <mergeCell ref="C21:F21"/>
    <mergeCell ref="C11"/>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2"/>
  <sheetViews>
    <sheetView showGridLines="0" workbookViewId="0">
      <selection activeCell="A1" sqref="A1"/>
    </sheetView>
  </sheetViews>
  <sheetFormatPr baseColWidth="8" defaultRowHeight="15"/>
  <cols>
    <col width="2" customWidth="1" min="1" max="1"/>
    <col width="5" customWidth="1" min="2" max="2"/>
    <col width="44" customWidth="1" min="3" max="3"/>
    <col width="2" customWidth="1" min="4" max="4"/>
  </cols>
  <sheetData>
    <row r="1" ht="6" customHeight="1">
      <c r="A1" s="1" t="n"/>
      <c r="B1" s="1" t="n"/>
      <c r="C1" s="1" t="n"/>
      <c r="D1" s="1" t="n"/>
    </row>
    <row r="2" ht="38" customHeight="1">
      <c r="B2" s="16" t="inlineStr">
        <is>
          <t>📖  PANDUAN PENGGUNAAN</t>
        </is>
      </c>
    </row>
    <row r="3" ht="18" customHeight="1">
      <c r="B3" s="4" t="inlineStr">
        <is>
          <t>Ikuti langkah berikut untuk hasil terbaik dari template ini.</t>
        </is>
      </c>
    </row>
    <row r="5" ht="26" customHeight="1">
      <c r="B5" s="17" t="inlineStr">
        <is>
          <t>1</t>
        </is>
      </c>
      <c r="C5" s="18" t="inlineStr">
        <is>
          <t>Set Target KPI</t>
        </is>
      </c>
    </row>
    <row r="6" ht="42" customHeight="1">
      <c r="C6" s="19" t="inlineStr">
        <is>
          <t>Buka sheet '🎯 KPI Bulanan'. Di kolom TARGET, isi angka yang ingin dicapai bulan ini. Target bisa berbeda tiap bulan — sesuaikan dengan musim atau kondisi bisnis.</t>
        </is>
      </c>
    </row>
    <row r="9" ht="26" customHeight="1">
      <c r="B9" s="17" t="inlineStr">
        <is>
          <t>2</t>
        </is>
      </c>
      <c r="C9" s="18" t="inlineStr">
        <is>
          <t>Input Aktual Setiap Bulan</t>
        </is>
      </c>
    </row>
    <row r="10" ht="42" customHeight="1">
      <c r="C10" s="19" t="inlineStr">
        <is>
          <t>Di kolom AKTUAL, isi realisasi sebenarnya. Kolom STATUS langsung berubah otomatis: ✅ Tercapai (≥100%), ⚠️ Hampir (≥80%), ❌ Meleset (&lt;80%).</t>
        </is>
      </c>
    </row>
    <row r="13" ht="26" customHeight="1">
      <c r="B13" s="17" t="inlineStr">
        <is>
          <t>3</t>
        </is>
      </c>
      <c r="C13" s="18" t="inlineStr">
        <is>
          <t>Catat Penjualan Harian</t>
        </is>
      </c>
    </row>
    <row r="14" ht="42" customHeight="1">
      <c r="C14" s="19" t="inlineStr">
        <is>
          <t>Gunakan sheet 'Input Harian' untuk catat setiap transaksi penjualan. Total otomatis terhitung di bawah — bisa jadi dasar angka aktual KPI.</t>
        </is>
      </c>
    </row>
    <row r="17" ht="26" customHeight="1">
      <c r="B17" s="17" t="inlineStr">
        <is>
          <t>4</t>
        </is>
      </c>
      <c r="C17" s="18" t="inlineStr">
        <is>
          <t>Monitor Dashboard &amp; Historis</t>
        </is>
      </c>
    </row>
    <row r="18" ht="42" customHeight="1">
      <c r="C18" s="19" t="inlineStr">
        <is>
          <t>Dashboard menampilkan grafik radar dan bar pencapaian. Sheet Historis untuk rekap 12 bulan — isi setiap bulan untuk melihat tren tahunan.</t>
        </is>
      </c>
    </row>
    <row r="22" ht="20" customHeight="1">
      <c r="B22" s="15" t="inlineStr">
        <is>
          <t>💬 Butuh bantuan? Kunjungi sriwijaya.net atau komunitas di sriwijaya.org</t>
        </is>
      </c>
    </row>
  </sheetData>
  <sheetProtection selectLockedCells="0" selectUnlockedCells="0" sheet="1" objects="0" insertRows="1" insertHyperlinks="1" autoFilter="1" scenarios="0" formatColumns="1" deleteColumns="1" insertColumns="1" pivotTables="1" deleteRows="1" formatCells="1" formatRows="1" sort="1" password="9F78"/>
  <mergeCells count="15">
    <mergeCell ref="B9:B10"/>
    <mergeCell ref="B3:D3"/>
    <mergeCell ref="C6:D6"/>
    <mergeCell ref="C10:D10"/>
    <mergeCell ref="B13:B14"/>
    <mergeCell ref="B22:D22"/>
    <mergeCell ref="C5:D5"/>
    <mergeCell ref="B17:B18"/>
    <mergeCell ref="C14:D14"/>
    <mergeCell ref="C13:D13"/>
    <mergeCell ref="C9:D9"/>
    <mergeCell ref="C17:D17"/>
    <mergeCell ref="C18:D18"/>
    <mergeCell ref="B5:B6"/>
    <mergeCell ref="B2:D2"/>
  </mergeCells>
  <pageMargins left="0.75" right="0.75" top="1" bottom="1" header="0.5" footer="0.5"/>
</worksheet>
</file>

<file path=xl/worksheets/sheet3.xml><?xml version="1.0" encoding="utf-8"?>
<worksheet xmlns="http://schemas.openxmlformats.org/spreadsheetml/2006/main">
  <sheetPr>
    <outlinePr summaryBelow="1" summaryRight="1"/>
    <pageSetUpPr fitToPage="1"/>
  </sheetPr>
  <dimension ref="A1:H26"/>
  <sheetViews>
    <sheetView showGridLines="0" workbookViewId="0">
      <pane xSplit="2" ySplit="4" topLeftCell="C5" activePane="bottomRight" state="frozen"/>
      <selection pane="topRight"/>
      <selection pane="bottomLeft"/>
      <selection pane="bottomRight" activeCell="A1" sqref="A1"/>
    </sheetView>
  </sheetViews>
  <sheetFormatPr baseColWidth="8" defaultRowHeight="15"/>
  <cols>
    <col width="3" customWidth="1" min="1" max="1"/>
    <col width="5" customWidth="1" min="2" max="2"/>
    <col width="34" customWidth="1" min="3" max="3"/>
    <col width="18" customWidth="1" min="4" max="4"/>
    <col width="18" customWidth="1" min="5" max="5"/>
    <col width="14" customWidth="1" min="6" max="6"/>
    <col width="18" customWidth="1" min="7" max="7"/>
    <col width="3" customWidth="1" min="8" max="8"/>
  </cols>
  <sheetData>
    <row r="1" ht="34" customHeight="1">
      <c r="B1" s="20" t="inlineStr">
        <is>
          <t>🎯  KPI BULANAN — TARGET VS AKTUAL</t>
        </is>
      </c>
    </row>
    <row r="2" ht="16" customHeight="1">
      <c r="B2" s="21" t="inlineStr">
        <is>
          <t>Isi TARGET dan AKTUAL di sel BIRU · Status ✅/⚠️/❌ otomatis · IFERROR sudah terpasang</t>
        </is>
      </c>
    </row>
    <row r="4" ht="20" customHeight="1">
      <c r="C4" s="8" t="inlineStr">
        <is>
          <t>Bulan:</t>
        </is>
      </c>
      <c r="D4" s="22" t="inlineStr">
        <is>
          <t>Tahun:</t>
        </is>
      </c>
      <c r="E4" s="22" t="inlineStr">
        <is>
          <t>Nama Bisnis:</t>
        </is>
      </c>
      <c r="F4" s="23" t="n"/>
      <c r="G4" s="24" t="n"/>
    </row>
    <row r="5" ht="28" customHeight="1">
      <c r="A5" s="25" t="inlineStr"/>
      <c r="B5" s="26" t="inlineStr">
        <is>
          <t>No</t>
        </is>
      </c>
      <c r="C5" s="26" t="inlineStr">
        <is>
          <t>KPI / Metrik Bisnis</t>
        </is>
      </c>
      <c r="D5" s="26" t="inlineStr">
        <is>
          <t>Target</t>
        </is>
      </c>
      <c r="E5" s="26" t="inlineStr">
        <is>
          <t>Aktual</t>
        </is>
      </c>
      <c r="F5" s="26" t="inlineStr">
        <is>
          <t>Selisih</t>
        </is>
      </c>
      <c r="G5" s="26" t="inlineStr">
        <is>
          <t>% Tercapai</t>
        </is>
      </c>
      <c r="H5" s="25" t="inlineStr">
        <is>
          <t>Status</t>
        </is>
      </c>
    </row>
    <row r="6" ht="20" customHeight="1">
      <c r="A6" s="27" t="n"/>
      <c r="B6" s="28" t="inlineStr">
        <is>
          <t xml:space="preserve"> 💰 PENJUALAN &amp; PENDAPATAN</t>
        </is>
      </c>
      <c r="H6" s="27" t="n"/>
    </row>
    <row r="7" ht="22" customHeight="1">
      <c r="A7" s="27" t="n"/>
      <c r="B7" s="29" t="n">
        <v>1</v>
      </c>
      <c r="C7" s="30" t="inlineStr">
        <is>
          <t>Omzet Penjualan (Rp)</t>
        </is>
      </c>
      <c r="D7" s="31" t="n">
        <v>50000000</v>
      </c>
      <c r="E7" s="31" t="n"/>
      <c r="F7" s="32">
        <f>IFERROR(E7-D7,"-")</f>
        <v/>
      </c>
      <c r="G7" s="33">
        <f>IFERROR(E7/D7,0)</f>
        <v/>
      </c>
      <c r="H7" s="34">
        <f>IFERROR(IF(E7="","—",IF(E7/D7&gt;=1,"✅ Tercapai",IF(E7/D7&gt;=0.8,"⚠️ Hampir","❌ Meleset"))),"—")</f>
        <v/>
      </c>
    </row>
    <row r="8" ht="22" customHeight="1">
      <c r="A8" s="27" t="n"/>
      <c r="B8" s="29" t="n">
        <v>2</v>
      </c>
      <c r="C8" s="35" t="inlineStr">
        <is>
          <t>Unit / Porsi Terjual</t>
        </is>
      </c>
      <c r="D8" s="36" t="n">
        <v>1000</v>
      </c>
      <c r="E8" s="36" t="n"/>
      <c r="F8" s="37">
        <f>IFERROR(E8-D8,"-")</f>
        <v/>
      </c>
      <c r="G8" s="38">
        <f>IFERROR(E8/D8,0)</f>
        <v/>
      </c>
      <c r="H8" s="39">
        <f>IFERROR(IF(E8="","—",IF(E8/D8&gt;=1,"✅ Tercapai",IF(E8/D8&gt;=0.8,"⚠️ Hampir","❌ Meleset"))),"—")</f>
        <v/>
      </c>
    </row>
    <row r="9" ht="22" customHeight="1">
      <c r="A9" s="27" t="n"/>
      <c r="B9" s="29" t="n">
        <v>3</v>
      </c>
      <c r="C9" s="30" t="inlineStr">
        <is>
          <t>Nilai Rata-rata per Transaksi (Rp)</t>
        </is>
      </c>
      <c r="D9" s="31" t="n">
        <v>50000</v>
      </c>
      <c r="E9" s="31" t="n"/>
      <c r="F9" s="32">
        <f>IFERROR(E9-D9,"-")</f>
        <v/>
      </c>
      <c r="G9" s="33">
        <f>IFERROR(E9/D9,0)</f>
        <v/>
      </c>
      <c r="H9" s="34">
        <f>IFERROR(IF(E9="","—",IF(E9/D9&gt;=1,"✅ Tercapai",IF(E9/D9&gt;=0.8,"⚠️ Hampir","❌ Meleset"))),"—")</f>
        <v/>
      </c>
    </row>
    <row r="10" ht="22" customHeight="1">
      <c r="A10" s="27" t="n"/>
      <c r="B10" s="29" t="n">
        <v>4</v>
      </c>
      <c r="C10" s="35" t="inlineStr">
        <is>
          <t>Jumlah Transaksi Unik</t>
        </is>
      </c>
      <c r="D10" s="36" t="n">
        <v>1000</v>
      </c>
      <c r="E10" s="36" t="n"/>
      <c r="F10" s="37">
        <f>IFERROR(E10-D10,"-")</f>
        <v/>
      </c>
      <c r="G10" s="38">
        <f>IFERROR(E10/D10,0)</f>
        <v/>
      </c>
      <c r="H10" s="39">
        <f>IFERROR(IF(E10="","—",IF(E10/D10&gt;=1,"✅ Tercapai",IF(E10/D10&gt;=0.8,"⚠️ Hampir","❌ Meleset"))),"—")</f>
        <v/>
      </c>
    </row>
    <row r="11" ht="22" customHeight="1">
      <c r="A11" s="27" t="n"/>
      <c r="B11" s="29" t="n">
        <v>5</v>
      </c>
      <c r="C11" s="30" t="inlineStr">
        <is>
          <t>Pendapatan Online (Rp)</t>
        </is>
      </c>
      <c r="D11" s="31" t="n">
        <v>20000000</v>
      </c>
      <c r="E11" s="31" t="n"/>
      <c r="F11" s="32">
        <f>IFERROR(E11-D11,"-")</f>
        <v/>
      </c>
      <c r="G11" s="33">
        <f>IFERROR(E11/D11,0)</f>
        <v/>
      </c>
      <c r="H11" s="34">
        <f>IFERROR(IF(E11="","—",IF(E11/D11&gt;=1,"✅ Tercapai",IF(E11/D11&gt;=0.8,"⚠️ Hampir","❌ Meleset"))),"—")</f>
        <v/>
      </c>
    </row>
    <row r="12" ht="20" customHeight="1">
      <c r="A12" s="27" t="n"/>
      <c r="B12" s="28" t="inlineStr">
        <is>
          <t xml:space="preserve"> 👥 PELANGGAN</t>
        </is>
      </c>
      <c r="H12" s="27" t="n"/>
    </row>
    <row r="13" ht="22" customHeight="1">
      <c r="A13" s="27" t="n"/>
      <c r="B13" s="29" t="n">
        <v>1</v>
      </c>
      <c r="C13" s="30" t="inlineStr">
        <is>
          <t>Pelanggan Baru</t>
        </is>
      </c>
      <c r="D13" s="36" t="n">
        <v>50</v>
      </c>
      <c r="E13" s="36" t="n"/>
      <c r="F13" s="40">
        <f>IFERROR(E13-D13,"-")</f>
        <v/>
      </c>
      <c r="G13" s="33">
        <f>IFERROR(E13/D13,0)</f>
        <v/>
      </c>
      <c r="H13" s="34">
        <f>IFERROR(IF(E13="","—",IF(E13/D13&gt;=1,"✅ Tercapai",IF(E13/D13&gt;=0.8,"⚠️ Hampir","❌ Meleset"))),"—")</f>
        <v/>
      </c>
    </row>
    <row r="14" ht="22" customHeight="1">
      <c r="A14" s="27" t="n"/>
      <c r="B14" s="29" t="n">
        <v>2</v>
      </c>
      <c r="C14" s="35" t="inlineStr">
        <is>
          <t>Pelanggan Repeat Order</t>
        </is>
      </c>
      <c r="D14" s="36" t="n">
        <v>30</v>
      </c>
      <c r="E14" s="36" t="n"/>
      <c r="F14" s="37">
        <f>IFERROR(E14-D14,"-")</f>
        <v/>
      </c>
      <c r="G14" s="38">
        <f>IFERROR(E14/D14,0)</f>
        <v/>
      </c>
      <c r="H14" s="39">
        <f>IFERROR(IF(E14="","—",IF(E14/D14&gt;=1,"✅ Tercapai",IF(E14/D14&gt;=0.8,"⚠️ Hampir","❌ Meleset"))),"—")</f>
        <v/>
      </c>
    </row>
    <row r="15" ht="22" customHeight="1">
      <c r="A15" s="27" t="n"/>
      <c r="B15" s="29" t="n">
        <v>3</v>
      </c>
      <c r="C15" s="30" t="inlineStr">
        <is>
          <t>Jumlah Ulasan / Review Masuk</t>
        </is>
      </c>
      <c r="D15" s="36" t="n">
        <v>20</v>
      </c>
      <c r="E15" s="36" t="n"/>
      <c r="F15" s="40">
        <f>IFERROR(E15-D15,"-")</f>
        <v/>
      </c>
      <c r="G15" s="33">
        <f>IFERROR(E15/D15,0)</f>
        <v/>
      </c>
      <c r="H15" s="34">
        <f>IFERROR(IF(E15="","—",IF(E15/D15&gt;=1,"✅ Tercapai",IF(E15/D15&gt;=0.8,"⚠️ Hampir","❌ Meleset"))),"—")</f>
        <v/>
      </c>
    </row>
    <row r="16" ht="22" customHeight="1">
      <c r="A16" s="27" t="n"/>
      <c r="B16" s="29" t="n">
        <v>4</v>
      </c>
      <c r="C16" s="35" t="inlineStr">
        <is>
          <t>Rating Rata-rata (1–5)</t>
        </is>
      </c>
      <c r="D16" s="41" t="n">
        <v>4.5</v>
      </c>
      <c r="E16" s="41" t="n"/>
      <c r="F16" s="42">
        <f>IFERROR(E16-D16,"-")</f>
        <v/>
      </c>
      <c r="G16" s="38">
        <f>IFERROR(E16/D16,0)</f>
        <v/>
      </c>
      <c r="H16" s="39">
        <f>IFERROR(IF(E16="","—",IF(E16/D16&gt;=1,"✅ Tercapai",IF(E16/D16&gt;=0.8,"⚠️ Hampir","❌ Meleset"))),"—")</f>
        <v/>
      </c>
    </row>
    <row r="17" ht="20" customHeight="1">
      <c r="A17" s="27" t="n"/>
      <c r="B17" s="28" t="inlineStr">
        <is>
          <t xml:space="preserve"> 💵 KEUANGAN</t>
        </is>
      </c>
      <c r="H17" s="27" t="n"/>
    </row>
    <row r="18" ht="22" customHeight="1">
      <c r="A18" s="27" t="n"/>
      <c r="B18" s="29" t="n">
        <v>1</v>
      </c>
      <c r="C18" s="30" t="inlineStr">
        <is>
          <t>Gross Margin (%)</t>
        </is>
      </c>
      <c r="D18" s="43" t="n">
        <v>0.4</v>
      </c>
      <c r="E18" s="43" t="n"/>
      <c r="F18" s="33">
        <f>IFERROR(E18-D18,"-")</f>
        <v/>
      </c>
      <c r="G18" s="33">
        <f>IFERROR(E18/D18,0)</f>
        <v/>
      </c>
      <c r="H18" s="34">
        <f>IFERROR(IF(E18="","—",IF(E18/D18&gt;=1,"✅ Tercapai",IF(E18/D18&gt;=0.8,"⚠️ Hampir","❌ Meleset"))),"—")</f>
        <v/>
      </c>
    </row>
    <row r="19" ht="22" customHeight="1">
      <c r="A19" s="27" t="n"/>
      <c r="B19" s="29" t="n">
        <v>2</v>
      </c>
      <c r="C19" s="35" t="inlineStr">
        <is>
          <t>Total Pengeluaran (Rp)</t>
        </is>
      </c>
      <c r="D19" s="31" t="n">
        <v>30000000</v>
      </c>
      <c r="E19" s="31" t="n"/>
      <c r="F19" s="44">
        <f>IFERROR(E19-D19,"-")</f>
        <v/>
      </c>
      <c r="G19" s="38">
        <f>IFERROR(E19/D19,0)</f>
        <v/>
      </c>
      <c r="H19" s="39">
        <f>IFERROR(IF(E19="","—",IF(E19/D19&gt;=1,"✅ Tercapai",IF(E19/D19&gt;=0.8,"⚠️ Hampir","❌ Meleset"))),"—")</f>
        <v/>
      </c>
    </row>
    <row r="20" ht="22" customHeight="1">
      <c r="A20" s="27" t="n"/>
      <c r="B20" s="29" t="n">
        <v>3</v>
      </c>
      <c r="C20" s="30" t="inlineStr">
        <is>
          <t>Laba Bersih (Rp)</t>
        </is>
      </c>
      <c r="D20" s="31" t="n">
        <v>10000000</v>
      </c>
      <c r="E20" s="31" t="n"/>
      <c r="F20" s="32">
        <f>IFERROR(E20-D20,"-")</f>
        <v/>
      </c>
      <c r="G20" s="33">
        <f>IFERROR(E20/D20,0)</f>
        <v/>
      </c>
      <c r="H20" s="34">
        <f>IFERROR(IF(E20="","—",IF(E20/D20&gt;=1,"✅ Tercapai",IF(E20/D20&gt;=0.8,"⚠️ Hampir","❌ Meleset"))),"—")</f>
        <v/>
      </c>
    </row>
    <row r="21" ht="22" customHeight="1">
      <c r="A21" s="27" t="n"/>
      <c r="B21" s="29" t="n">
        <v>4</v>
      </c>
      <c r="C21" s="35" t="inlineStr">
        <is>
          <t>Arus Kas Bersih (Rp)</t>
        </is>
      </c>
      <c r="D21" s="31" t="n">
        <v>8000000</v>
      </c>
      <c r="E21" s="31" t="n"/>
      <c r="F21" s="44">
        <f>IFERROR(E21-D21,"-")</f>
        <v/>
      </c>
      <c r="G21" s="38">
        <f>IFERROR(E21/D21,0)</f>
        <v/>
      </c>
      <c r="H21" s="39">
        <f>IFERROR(IF(E21="","—",IF(E21/D21&gt;=1,"✅ Tercapai",IF(E21/D21&gt;=0.8,"⚠️ Hampir","❌ Meleset"))),"—")</f>
        <v/>
      </c>
    </row>
    <row r="22" ht="20" customHeight="1">
      <c r="A22" s="27" t="n"/>
      <c r="B22" s="28" t="inlineStr">
        <is>
          <t xml:space="preserve"> ⚙️ OPERASIONAL</t>
        </is>
      </c>
      <c r="H22" s="27" t="n"/>
    </row>
    <row r="23" ht="22" customHeight="1">
      <c r="A23" s="27" t="n"/>
      <c r="B23" s="29" t="n">
        <v>1</v>
      </c>
      <c r="C23" s="30" t="inlineStr">
        <is>
          <t>On-Time Delivery (%)</t>
        </is>
      </c>
      <c r="D23" s="43" t="n">
        <v>0.95</v>
      </c>
      <c r="E23" s="43" t="n"/>
      <c r="F23" s="33">
        <f>IFERROR(E23-D23,"-")</f>
        <v/>
      </c>
      <c r="G23" s="33">
        <f>IFERROR(E23/D23,0)</f>
        <v/>
      </c>
      <c r="H23" s="34">
        <f>IFERROR(IF(E23="","—",IF(E23/D23&gt;=1,"✅ Tercapai",IF(E23/D23&gt;=0.8,"⚠️ Hampir","❌ Meleset"))),"—")</f>
        <v/>
      </c>
    </row>
    <row r="24" ht="22" customHeight="1">
      <c r="A24" s="27" t="n"/>
      <c r="B24" s="29" t="n">
        <v>2</v>
      </c>
      <c r="C24" s="35" t="inlineStr">
        <is>
          <t>Produk Kembali / Retur (pcs)</t>
        </is>
      </c>
      <c r="D24" s="36" t="n">
        <v>0</v>
      </c>
      <c r="E24" s="36" t="n"/>
      <c r="F24" s="37">
        <f>IFERROR(E24-D24,"-")</f>
        <v/>
      </c>
      <c r="G24" s="38">
        <f>IFERROR(E24/D24,0)</f>
        <v/>
      </c>
      <c r="H24" s="39">
        <f>IFERROR(IF(E24="","—",IF(E24&lt;=D24,"✅ Terkendali",IF(E24&lt;=D24*1.5,"⚠️ Waspadai","❌ Kritis"))),"—")</f>
        <v/>
      </c>
    </row>
    <row r="25" ht="22" customHeight="1">
      <c r="A25" s="27" t="n"/>
      <c r="B25" s="29" t="n">
        <v>3</v>
      </c>
      <c r="C25" s="30" t="inlineStr">
        <is>
          <t>Komplain Pelanggan (kejadian)</t>
        </is>
      </c>
      <c r="D25" s="36" t="n">
        <v>0</v>
      </c>
      <c r="E25" s="36" t="n"/>
      <c r="F25" s="40">
        <f>IFERROR(E25-D25,"-")</f>
        <v/>
      </c>
      <c r="G25" s="33">
        <f>IFERROR(E25/D25,0)</f>
        <v/>
      </c>
      <c r="H25" s="34">
        <f>IFERROR(IF(E25="","—",IF(E25&lt;=D25,"✅ Terkendali",IF(E25&lt;=D25*1.5,"⚠️ Waspadai","❌ Kritis"))),"—")</f>
        <v/>
      </c>
    </row>
    <row r="26" ht="22" customHeight="1">
      <c r="A26" s="27" t="n"/>
      <c r="B26" s="29" t="n">
        <v>4</v>
      </c>
      <c r="C26" s="35" t="inlineStr">
        <is>
          <t>Stok Habis / Stockout (hari)</t>
        </is>
      </c>
      <c r="D26" s="36" t="n">
        <v>0</v>
      </c>
      <c r="E26" s="36" t="n"/>
      <c r="F26" s="37">
        <f>IFERROR(E26-D26,"-")</f>
        <v/>
      </c>
      <c r="G26" s="38">
        <f>IFERROR(E26/D26,0)</f>
        <v/>
      </c>
      <c r="H26" s="39">
        <f>IFERROR(IF(E26="","—",IF(E26&lt;=D26,"✅ Terkendali",IF(E26&lt;=D26*1.5,"⚠️ Waspadai","❌ Kritis"))),"—")</f>
        <v/>
      </c>
    </row>
  </sheetData>
  <sheetProtection selectLockedCells="0" selectUnlockedCells="0" sheet="1" objects="0" insertRows="1" insertHyperlinks="1" autoFilter="1" scenarios="0" formatColumns="1" deleteColumns="1" insertColumns="1" pivotTables="1" deleteRows="1" formatCells="1" formatRows="1" sort="1" password="9F78"/>
  <mergeCells count="7">
    <mergeCell ref="B2:G2"/>
    <mergeCell ref="F4:G4"/>
    <mergeCell ref="B22:G22"/>
    <mergeCell ref="B17:G17"/>
    <mergeCell ref="B1:G1"/>
    <mergeCell ref="B12:G12"/>
    <mergeCell ref="B6:G6"/>
  </mergeCells>
  <conditionalFormatting sqref="H6:H27">
    <cfRule type="expression" priority="1" dxfId="0">
      <formula>ISNUMBER(SEARCH("Tercapai",H6))</formula>
    </cfRule>
    <cfRule type="expression" priority="2" dxfId="1">
      <formula>ISNUMBER(SEARCH("Meleset",H6))</formula>
    </cfRule>
    <cfRule type="expression" priority="3" dxfId="2">
      <formula>ISNUMBER(SEARCH("Hampir",H6))</formula>
    </cfRule>
    <cfRule type="expression" priority="4" dxfId="1">
      <formula>ISNUMBER(SEARCH("Kritis",H6))</formula>
    </cfRule>
  </conditionalFormatting>
  <conditionalFormatting sqref="G6:G27">
    <cfRule type="colorScale" priority="5">
      <colorScale>
        <cfvo type="num" val="0"/>
        <cfvo type="num" val="0.8"/>
        <cfvo type="num" val="1"/>
        <color rgb="00FADBD8"/>
        <color rgb="00FEF9E7"/>
        <color rgb="00D5F5E3"/>
      </colorScale>
    </cfRule>
  </conditionalFormatting>
  <conditionalFormatting sqref="F6:F27">
    <cfRule type="cellIs" priority="6" operator="greaterThan" dxfId="0">
      <formula>0</formula>
    </cfRule>
    <cfRule type="cellIs" priority="7" operator="lessThan" dxfId="1">
      <formula>0</formula>
    </cfRule>
  </conditionalFormatting>
  <pageMargins left="0.75" right="0.75" top="1" bottom="1" header="0.5" footer="0.5"/>
  <pageSetup orientation="landscape" fitToHeight="0" fitToWidth="1"/>
</worksheet>
</file>

<file path=xl/worksheets/sheet4.xml><?xml version="1.0" encoding="utf-8"?>
<worksheet xmlns="http://schemas.openxmlformats.org/spreadsheetml/2006/main">
  <sheetPr>
    <outlinePr summaryBelow="1" summaryRight="1"/>
    <pageSetUpPr/>
  </sheetPr>
  <dimension ref="A1:I65"/>
  <sheetViews>
    <sheetView showGridLines="0" workbookViewId="0">
      <pane xSplit="1" ySplit="4" topLeftCell="B5" activePane="bottomRight" state="frozen"/>
      <selection pane="topRight"/>
      <selection pane="bottomLeft"/>
      <selection pane="bottomRight" activeCell="A1" sqref="A1"/>
    </sheetView>
  </sheetViews>
  <sheetFormatPr baseColWidth="8" defaultRowHeight="15"/>
  <cols>
    <col width="3" customWidth="1" min="1" max="1"/>
    <col width="5" customWidth="1" min="2" max="2"/>
    <col width="12" customWidth="1" min="3" max="3"/>
    <col width="28" customWidth="1" min="4" max="4"/>
    <col width="12" customWidth="1" min="5" max="5"/>
    <col width="14" customWidth="1" min="6" max="6"/>
    <col width="16" customWidth="1" min="7" max="7"/>
    <col width="16" customWidth="1" min="8" max="8"/>
    <col width="3" customWidth="1" min="9" max="9"/>
  </cols>
  <sheetData>
    <row r="1" ht="34" customHeight="1">
      <c r="B1" s="20" t="inlineStr">
        <is>
          <t>📊  INPUT PENJUALAN HARIAN</t>
        </is>
      </c>
    </row>
    <row r="2" ht="16" customHeight="1">
      <c r="B2" s="21" t="inlineStr">
        <is>
          <t>Catat setiap transaksi penjualan — total otomatis di bawah</t>
        </is>
      </c>
    </row>
    <row r="4" ht="26" customHeight="1">
      <c r="A4" s="25" t="inlineStr"/>
      <c r="B4" s="26" t="inlineStr">
        <is>
          <t>No</t>
        </is>
      </c>
      <c r="C4" s="26" t="inlineStr">
        <is>
          <t>Tanggal</t>
        </is>
      </c>
      <c r="D4" s="26" t="inlineStr">
        <is>
          <t>Produk / Layanan</t>
        </is>
      </c>
      <c r="E4" s="26" t="inlineStr">
        <is>
          <t>Qty</t>
        </is>
      </c>
      <c r="F4" s="26" t="inlineStr">
        <is>
          <t>Harga Satuan</t>
        </is>
      </c>
      <c r="G4" s="26" t="inlineStr">
        <is>
          <t>Total (Rp)</t>
        </is>
      </c>
      <c r="H4" s="26" t="inlineStr">
        <is>
          <t>Channel Penjualan</t>
        </is>
      </c>
      <c r="I4" s="27" t="n"/>
    </row>
    <row r="5" ht="20" customHeight="1">
      <c r="A5" s="27" t="n"/>
      <c r="B5" s="45" t="n">
        <v>1</v>
      </c>
      <c r="C5" s="46" t="n"/>
      <c r="D5" s="47" t="n"/>
      <c r="E5" s="36" t="n"/>
      <c r="F5" s="31" t="n"/>
      <c r="G5" s="48">
        <f>IFERROR(IF(E5="","",E5*F5),0)</f>
        <v/>
      </c>
      <c r="H5" s="49" t="n"/>
      <c r="I5" s="27" t="n"/>
    </row>
    <row r="6" ht="20" customHeight="1">
      <c r="A6" s="27" t="n"/>
      <c r="B6" s="29" t="n">
        <v>2</v>
      </c>
      <c r="C6" s="46" t="n"/>
      <c r="D6" s="47" t="n"/>
      <c r="E6" s="36" t="n"/>
      <c r="F6" s="31" t="n"/>
      <c r="G6" s="48">
        <f>IFERROR(IF(E6="","",E6*F6),0)</f>
        <v/>
      </c>
      <c r="H6" s="49" t="n"/>
      <c r="I6" s="27" t="n"/>
    </row>
    <row r="7" ht="20" customHeight="1">
      <c r="A7" s="27" t="n"/>
      <c r="B7" s="45" t="n">
        <v>3</v>
      </c>
      <c r="C7" s="46" t="n"/>
      <c r="D7" s="47" t="n"/>
      <c r="E7" s="36" t="n"/>
      <c r="F7" s="31" t="n"/>
      <c r="G7" s="48">
        <f>IFERROR(IF(E7="","",E7*F7),0)</f>
        <v/>
      </c>
      <c r="H7" s="49" t="n"/>
      <c r="I7" s="27" t="n"/>
    </row>
    <row r="8" ht="20" customHeight="1">
      <c r="A8" s="27" t="n"/>
      <c r="B8" s="29" t="n">
        <v>4</v>
      </c>
      <c r="C8" s="46" t="n"/>
      <c r="D8" s="47" t="n"/>
      <c r="E8" s="36" t="n"/>
      <c r="F8" s="31" t="n"/>
      <c r="G8" s="48">
        <f>IFERROR(IF(E8="","",E8*F8),0)</f>
        <v/>
      </c>
      <c r="H8" s="49" t="n"/>
      <c r="I8" s="27" t="n"/>
    </row>
    <row r="9" ht="20" customHeight="1">
      <c r="A9" s="27" t="n"/>
      <c r="B9" s="45" t="n">
        <v>5</v>
      </c>
      <c r="C9" s="46" t="n"/>
      <c r="D9" s="47" t="n"/>
      <c r="E9" s="36" t="n"/>
      <c r="F9" s="31" t="n"/>
      <c r="G9" s="48">
        <f>IFERROR(IF(E9="","",E9*F9),0)</f>
        <v/>
      </c>
      <c r="H9" s="49" t="n"/>
      <c r="I9" s="27" t="n"/>
    </row>
    <row r="10" ht="20" customHeight="1">
      <c r="A10" s="27" t="n"/>
      <c r="B10" s="29" t="n">
        <v>6</v>
      </c>
      <c r="C10" s="46" t="n"/>
      <c r="D10" s="47" t="n"/>
      <c r="E10" s="36" t="n"/>
      <c r="F10" s="31" t="n"/>
      <c r="G10" s="48">
        <f>IFERROR(IF(E10="","",E10*F10),0)</f>
        <v/>
      </c>
      <c r="H10" s="49" t="n"/>
      <c r="I10" s="27" t="n"/>
    </row>
    <row r="11" ht="20" customHeight="1">
      <c r="A11" s="27" t="n"/>
      <c r="B11" s="45" t="n">
        <v>7</v>
      </c>
      <c r="C11" s="46" t="n"/>
      <c r="D11" s="47" t="n"/>
      <c r="E11" s="36" t="n"/>
      <c r="F11" s="31" t="n"/>
      <c r="G11" s="48">
        <f>IFERROR(IF(E11="","",E11*F11),0)</f>
        <v/>
      </c>
      <c r="H11" s="49" t="n"/>
      <c r="I11" s="27" t="n"/>
    </row>
    <row r="12" ht="20" customHeight="1">
      <c r="A12" s="27" t="n"/>
      <c r="B12" s="29" t="n">
        <v>8</v>
      </c>
      <c r="C12" s="46" t="n"/>
      <c r="D12" s="47" t="n"/>
      <c r="E12" s="36" t="n"/>
      <c r="F12" s="31" t="n"/>
      <c r="G12" s="48">
        <f>IFERROR(IF(E12="","",E12*F12),0)</f>
        <v/>
      </c>
      <c r="H12" s="49" t="n"/>
      <c r="I12" s="27" t="n"/>
    </row>
    <row r="13" ht="20" customHeight="1">
      <c r="A13" s="27" t="n"/>
      <c r="B13" s="45" t="n">
        <v>9</v>
      </c>
      <c r="C13" s="46" t="n"/>
      <c r="D13" s="47" t="n"/>
      <c r="E13" s="36" t="n"/>
      <c r="F13" s="31" t="n"/>
      <c r="G13" s="48">
        <f>IFERROR(IF(E13="","",E13*F13),0)</f>
        <v/>
      </c>
      <c r="H13" s="49" t="n"/>
      <c r="I13" s="27" t="n"/>
    </row>
    <row r="14" ht="20" customHeight="1">
      <c r="A14" s="27" t="n"/>
      <c r="B14" s="29" t="n">
        <v>10</v>
      </c>
      <c r="C14" s="46" t="n"/>
      <c r="D14" s="47" t="n"/>
      <c r="E14" s="36" t="n"/>
      <c r="F14" s="31" t="n"/>
      <c r="G14" s="48">
        <f>IFERROR(IF(E14="","",E14*F14),0)</f>
        <v/>
      </c>
      <c r="H14" s="49" t="n"/>
      <c r="I14" s="27" t="n"/>
    </row>
    <row r="15" ht="20" customHeight="1">
      <c r="A15" s="27" t="n"/>
      <c r="B15" s="45" t="n">
        <v>11</v>
      </c>
      <c r="C15" s="46" t="n"/>
      <c r="D15" s="47" t="n"/>
      <c r="E15" s="36" t="n"/>
      <c r="F15" s="31" t="n"/>
      <c r="G15" s="48">
        <f>IFERROR(IF(E15="","",E15*F15),0)</f>
        <v/>
      </c>
      <c r="H15" s="49" t="n"/>
      <c r="I15" s="27" t="n"/>
    </row>
    <row r="16" ht="20" customHeight="1">
      <c r="A16" s="27" t="n"/>
      <c r="B16" s="29" t="n">
        <v>12</v>
      </c>
      <c r="C16" s="46" t="n"/>
      <c r="D16" s="47" t="n"/>
      <c r="E16" s="36" t="n"/>
      <c r="F16" s="31" t="n"/>
      <c r="G16" s="48">
        <f>IFERROR(IF(E16="","",E16*F16),0)</f>
        <v/>
      </c>
      <c r="H16" s="49" t="n"/>
      <c r="I16" s="27" t="n"/>
    </row>
    <row r="17" ht="20" customHeight="1">
      <c r="A17" s="27" t="n"/>
      <c r="B17" s="45" t="n">
        <v>13</v>
      </c>
      <c r="C17" s="46" t="n"/>
      <c r="D17" s="47" t="n"/>
      <c r="E17" s="36" t="n"/>
      <c r="F17" s="31" t="n"/>
      <c r="G17" s="48">
        <f>IFERROR(IF(E17="","",E17*F17),0)</f>
        <v/>
      </c>
      <c r="H17" s="49" t="n"/>
      <c r="I17" s="27" t="n"/>
    </row>
    <row r="18" ht="20" customHeight="1">
      <c r="A18" s="27" t="n"/>
      <c r="B18" s="29" t="n">
        <v>14</v>
      </c>
      <c r="C18" s="46" t="n"/>
      <c r="D18" s="47" t="n"/>
      <c r="E18" s="36" t="n"/>
      <c r="F18" s="31" t="n"/>
      <c r="G18" s="48">
        <f>IFERROR(IF(E18="","",E18*F18),0)</f>
        <v/>
      </c>
      <c r="H18" s="49" t="n"/>
      <c r="I18" s="27" t="n"/>
    </row>
    <row r="19" ht="20" customHeight="1">
      <c r="A19" s="27" t="n"/>
      <c r="B19" s="45" t="n">
        <v>15</v>
      </c>
      <c r="C19" s="46" t="n"/>
      <c r="D19" s="47" t="n"/>
      <c r="E19" s="36" t="n"/>
      <c r="F19" s="31" t="n"/>
      <c r="G19" s="48">
        <f>IFERROR(IF(E19="","",E19*F19),0)</f>
        <v/>
      </c>
      <c r="H19" s="49" t="n"/>
      <c r="I19" s="27" t="n"/>
    </row>
    <row r="20" ht="20" customHeight="1">
      <c r="A20" s="27" t="n"/>
      <c r="B20" s="29" t="n">
        <v>16</v>
      </c>
      <c r="C20" s="46" t="n"/>
      <c r="D20" s="47" t="n"/>
      <c r="E20" s="36" t="n"/>
      <c r="F20" s="31" t="n"/>
      <c r="G20" s="48">
        <f>IFERROR(IF(E20="","",E20*F20),0)</f>
        <v/>
      </c>
      <c r="H20" s="49" t="n"/>
      <c r="I20" s="27" t="n"/>
    </row>
    <row r="21" ht="20" customHeight="1">
      <c r="A21" s="27" t="n"/>
      <c r="B21" s="45" t="n">
        <v>17</v>
      </c>
      <c r="C21" s="46" t="n"/>
      <c r="D21" s="47" t="n"/>
      <c r="E21" s="36" t="n"/>
      <c r="F21" s="31" t="n"/>
      <c r="G21" s="48">
        <f>IFERROR(IF(E21="","",E21*F21),0)</f>
        <v/>
      </c>
      <c r="H21" s="49" t="n"/>
      <c r="I21" s="27" t="n"/>
    </row>
    <row r="22" ht="20" customHeight="1">
      <c r="A22" s="27" t="n"/>
      <c r="B22" s="29" t="n">
        <v>18</v>
      </c>
      <c r="C22" s="46" t="n"/>
      <c r="D22" s="47" t="n"/>
      <c r="E22" s="36" t="n"/>
      <c r="F22" s="31" t="n"/>
      <c r="G22" s="48">
        <f>IFERROR(IF(E22="","",E22*F22),0)</f>
        <v/>
      </c>
      <c r="H22" s="49" t="n"/>
      <c r="I22" s="27" t="n"/>
    </row>
    <row r="23" ht="20" customHeight="1">
      <c r="A23" s="27" t="n"/>
      <c r="B23" s="45" t="n">
        <v>19</v>
      </c>
      <c r="C23" s="46" t="n"/>
      <c r="D23" s="47" t="n"/>
      <c r="E23" s="36" t="n"/>
      <c r="F23" s="31" t="n"/>
      <c r="G23" s="48">
        <f>IFERROR(IF(E23="","",E23*F23),0)</f>
        <v/>
      </c>
      <c r="H23" s="49" t="n"/>
      <c r="I23" s="27" t="n"/>
    </row>
    <row r="24" ht="20" customHeight="1">
      <c r="A24" s="27" t="n"/>
      <c r="B24" s="29" t="n">
        <v>20</v>
      </c>
      <c r="C24" s="46" t="n"/>
      <c r="D24" s="47" t="n"/>
      <c r="E24" s="36" t="n"/>
      <c r="F24" s="31" t="n"/>
      <c r="G24" s="48">
        <f>IFERROR(IF(E24="","",E24*F24),0)</f>
        <v/>
      </c>
      <c r="H24" s="49" t="n"/>
      <c r="I24" s="27" t="n"/>
    </row>
    <row r="25" ht="20" customHeight="1">
      <c r="A25" s="27" t="n"/>
      <c r="B25" s="45" t="n">
        <v>21</v>
      </c>
      <c r="C25" s="46" t="n"/>
      <c r="D25" s="47" t="n"/>
      <c r="E25" s="36" t="n"/>
      <c r="F25" s="31" t="n"/>
      <c r="G25" s="48">
        <f>IFERROR(IF(E25="","",E25*F25),0)</f>
        <v/>
      </c>
      <c r="H25" s="49" t="n"/>
      <c r="I25" s="27" t="n"/>
    </row>
    <row r="26" ht="20" customHeight="1">
      <c r="A26" s="27" t="n"/>
      <c r="B26" s="29" t="n">
        <v>22</v>
      </c>
      <c r="C26" s="46" t="n"/>
      <c r="D26" s="47" t="n"/>
      <c r="E26" s="36" t="n"/>
      <c r="F26" s="31" t="n"/>
      <c r="G26" s="48">
        <f>IFERROR(IF(E26="","",E26*F26),0)</f>
        <v/>
      </c>
      <c r="H26" s="49" t="n"/>
      <c r="I26" s="27" t="n"/>
    </row>
    <row r="27" ht="20" customHeight="1">
      <c r="A27" s="27" t="n"/>
      <c r="B27" s="45" t="n">
        <v>23</v>
      </c>
      <c r="C27" s="46" t="n"/>
      <c r="D27" s="47" t="n"/>
      <c r="E27" s="36" t="n"/>
      <c r="F27" s="31" t="n"/>
      <c r="G27" s="48">
        <f>IFERROR(IF(E27="","",E27*F27),0)</f>
        <v/>
      </c>
      <c r="H27" s="49" t="n"/>
      <c r="I27" s="27" t="n"/>
    </row>
    <row r="28" ht="20" customHeight="1">
      <c r="A28" s="27" t="n"/>
      <c r="B28" s="29" t="n">
        <v>24</v>
      </c>
      <c r="C28" s="46" t="n"/>
      <c r="D28" s="47" t="n"/>
      <c r="E28" s="36" t="n"/>
      <c r="F28" s="31" t="n"/>
      <c r="G28" s="48">
        <f>IFERROR(IF(E28="","",E28*F28),0)</f>
        <v/>
      </c>
      <c r="H28" s="49" t="n"/>
      <c r="I28" s="27" t="n"/>
    </row>
    <row r="29" ht="20" customHeight="1">
      <c r="A29" s="27" t="n"/>
      <c r="B29" s="45" t="n">
        <v>25</v>
      </c>
      <c r="C29" s="46" t="n"/>
      <c r="D29" s="47" t="n"/>
      <c r="E29" s="36" t="n"/>
      <c r="F29" s="31" t="n"/>
      <c r="G29" s="48">
        <f>IFERROR(IF(E29="","",E29*F29),0)</f>
        <v/>
      </c>
      <c r="H29" s="49" t="n"/>
      <c r="I29" s="27" t="n"/>
    </row>
    <row r="30" ht="20" customHeight="1">
      <c r="A30" s="27" t="n"/>
      <c r="B30" s="29" t="n">
        <v>26</v>
      </c>
      <c r="C30" s="46" t="n"/>
      <c r="D30" s="47" t="n"/>
      <c r="E30" s="36" t="n"/>
      <c r="F30" s="31" t="n"/>
      <c r="G30" s="48">
        <f>IFERROR(IF(E30="","",E30*F30),0)</f>
        <v/>
      </c>
      <c r="H30" s="49" t="n"/>
      <c r="I30" s="27" t="n"/>
    </row>
    <row r="31" ht="20" customHeight="1">
      <c r="A31" s="27" t="n"/>
      <c r="B31" s="45" t="n">
        <v>27</v>
      </c>
      <c r="C31" s="46" t="n"/>
      <c r="D31" s="47" t="n"/>
      <c r="E31" s="36" t="n"/>
      <c r="F31" s="31" t="n"/>
      <c r="G31" s="48">
        <f>IFERROR(IF(E31="","",E31*F31),0)</f>
        <v/>
      </c>
      <c r="H31" s="49" t="n"/>
      <c r="I31" s="27" t="n"/>
    </row>
    <row r="32" ht="20" customHeight="1">
      <c r="A32" s="27" t="n"/>
      <c r="B32" s="29" t="n">
        <v>28</v>
      </c>
      <c r="C32" s="46" t="n"/>
      <c r="D32" s="47" t="n"/>
      <c r="E32" s="36" t="n"/>
      <c r="F32" s="31" t="n"/>
      <c r="G32" s="48">
        <f>IFERROR(IF(E32="","",E32*F32),0)</f>
        <v/>
      </c>
      <c r="H32" s="49" t="n"/>
      <c r="I32" s="27" t="n"/>
    </row>
    <row r="33" ht="20" customHeight="1">
      <c r="A33" s="27" t="n"/>
      <c r="B33" s="45" t="n">
        <v>29</v>
      </c>
      <c r="C33" s="46" t="n"/>
      <c r="D33" s="47" t="n"/>
      <c r="E33" s="36" t="n"/>
      <c r="F33" s="31" t="n"/>
      <c r="G33" s="48">
        <f>IFERROR(IF(E33="","",E33*F33),0)</f>
        <v/>
      </c>
      <c r="H33" s="49" t="n"/>
      <c r="I33" s="27" t="n"/>
    </row>
    <row r="34" ht="20" customHeight="1">
      <c r="A34" s="27" t="n"/>
      <c r="B34" s="29" t="n">
        <v>30</v>
      </c>
      <c r="C34" s="46" t="n"/>
      <c r="D34" s="47" t="n"/>
      <c r="E34" s="36" t="n"/>
      <c r="F34" s="31" t="n"/>
      <c r="G34" s="48">
        <f>IFERROR(IF(E34="","",E34*F34),0)</f>
        <v/>
      </c>
      <c r="H34" s="49" t="n"/>
      <c r="I34" s="27" t="n"/>
    </row>
    <row r="35" ht="20" customHeight="1">
      <c r="A35" s="27" t="n"/>
      <c r="B35" s="45" t="n">
        <v>31</v>
      </c>
      <c r="C35" s="46" t="n"/>
      <c r="D35" s="47" t="n"/>
      <c r="E35" s="36" t="n"/>
      <c r="F35" s="31" t="n"/>
      <c r="G35" s="48">
        <f>IFERROR(IF(E35="","",E35*F35),0)</f>
        <v/>
      </c>
      <c r="H35" s="49" t="n"/>
      <c r="I35" s="27" t="n"/>
    </row>
    <row r="36" ht="20" customHeight="1">
      <c r="A36" s="27" t="n"/>
      <c r="B36" s="29" t="n">
        <v>32</v>
      </c>
      <c r="C36" s="46" t="n"/>
      <c r="D36" s="47" t="n"/>
      <c r="E36" s="36" t="n"/>
      <c r="F36" s="31" t="n"/>
      <c r="G36" s="48">
        <f>IFERROR(IF(E36="","",E36*F36),0)</f>
        <v/>
      </c>
      <c r="H36" s="49" t="n"/>
      <c r="I36" s="27" t="n"/>
    </row>
    <row r="37" ht="20" customHeight="1">
      <c r="A37" s="27" t="n"/>
      <c r="B37" s="45" t="n">
        <v>33</v>
      </c>
      <c r="C37" s="46" t="n"/>
      <c r="D37" s="47" t="n"/>
      <c r="E37" s="36" t="n"/>
      <c r="F37" s="31" t="n"/>
      <c r="G37" s="48">
        <f>IFERROR(IF(E37="","",E37*F37),0)</f>
        <v/>
      </c>
      <c r="H37" s="49" t="n"/>
      <c r="I37" s="27" t="n"/>
    </row>
    <row r="38" ht="20" customHeight="1">
      <c r="A38" s="27" t="n"/>
      <c r="B38" s="29" t="n">
        <v>34</v>
      </c>
      <c r="C38" s="46" t="n"/>
      <c r="D38" s="47" t="n"/>
      <c r="E38" s="36" t="n"/>
      <c r="F38" s="31" t="n"/>
      <c r="G38" s="48">
        <f>IFERROR(IF(E38="","",E38*F38),0)</f>
        <v/>
      </c>
      <c r="H38" s="49" t="n"/>
      <c r="I38" s="27" t="n"/>
    </row>
    <row r="39" ht="20" customHeight="1">
      <c r="A39" s="27" t="n"/>
      <c r="B39" s="45" t="n">
        <v>35</v>
      </c>
      <c r="C39" s="46" t="n"/>
      <c r="D39" s="47" t="n"/>
      <c r="E39" s="36" t="n"/>
      <c r="F39" s="31" t="n"/>
      <c r="G39" s="48">
        <f>IFERROR(IF(E39="","",E39*F39),0)</f>
        <v/>
      </c>
      <c r="H39" s="49" t="n"/>
      <c r="I39" s="27" t="n"/>
    </row>
    <row r="40" ht="20" customHeight="1">
      <c r="A40" s="27" t="n"/>
      <c r="B40" s="29" t="n">
        <v>36</v>
      </c>
      <c r="C40" s="46" t="n"/>
      <c r="D40" s="47" t="n"/>
      <c r="E40" s="36" t="n"/>
      <c r="F40" s="31" t="n"/>
      <c r="G40" s="48">
        <f>IFERROR(IF(E40="","",E40*F40),0)</f>
        <v/>
      </c>
      <c r="H40" s="49" t="n"/>
      <c r="I40" s="27" t="n"/>
    </row>
    <row r="41" ht="20" customHeight="1">
      <c r="A41" s="27" t="n"/>
      <c r="B41" s="45" t="n">
        <v>37</v>
      </c>
      <c r="C41" s="46" t="n"/>
      <c r="D41" s="47" t="n"/>
      <c r="E41" s="36" t="n"/>
      <c r="F41" s="31" t="n"/>
      <c r="G41" s="48">
        <f>IFERROR(IF(E41="","",E41*F41),0)</f>
        <v/>
      </c>
      <c r="H41" s="49" t="n"/>
      <c r="I41" s="27" t="n"/>
    </row>
    <row r="42" ht="20" customHeight="1">
      <c r="A42" s="27" t="n"/>
      <c r="B42" s="29" t="n">
        <v>38</v>
      </c>
      <c r="C42" s="46" t="n"/>
      <c r="D42" s="47" t="n"/>
      <c r="E42" s="36" t="n"/>
      <c r="F42" s="31" t="n"/>
      <c r="G42" s="48">
        <f>IFERROR(IF(E42="","",E42*F42),0)</f>
        <v/>
      </c>
      <c r="H42" s="49" t="n"/>
      <c r="I42" s="27" t="n"/>
    </row>
    <row r="43" ht="20" customHeight="1">
      <c r="A43" s="27" t="n"/>
      <c r="B43" s="45" t="n">
        <v>39</v>
      </c>
      <c r="C43" s="46" t="n"/>
      <c r="D43" s="47" t="n"/>
      <c r="E43" s="36" t="n"/>
      <c r="F43" s="31" t="n"/>
      <c r="G43" s="48">
        <f>IFERROR(IF(E43="","",E43*F43),0)</f>
        <v/>
      </c>
      <c r="H43" s="49" t="n"/>
      <c r="I43" s="27" t="n"/>
    </row>
    <row r="44" ht="20" customHeight="1">
      <c r="A44" s="27" t="n"/>
      <c r="B44" s="29" t="n">
        <v>40</v>
      </c>
      <c r="C44" s="46" t="n"/>
      <c r="D44" s="47" t="n"/>
      <c r="E44" s="36" t="n"/>
      <c r="F44" s="31" t="n"/>
      <c r="G44" s="48">
        <f>IFERROR(IF(E44="","",E44*F44),0)</f>
        <v/>
      </c>
      <c r="H44" s="49" t="n"/>
      <c r="I44" s="27" t="n"/>
    </row>
    <row r="45" ht="20" customHeight="1">
      <c r="A45" s="27" t="n"/>
      <c r="B45" s="45" t="n">
        <v>41</v>
      </c>
      <c r="C45" s="46" t="n"/>
      <c r="D45" s="47" t="n"/>
      <c r="E45" s="36" t="n"/>
      <c r="F45" s="31" t="n"/>
      <c r="G45" s="48">
        <f>IFERROR(IF(E45="","",E45*F45),0)</f>
        <v/>
      </c>
      <c r="H45" s="49" t="n"/>
      <c r="I45" s="27" t="n"/>
    </row>
    <row r="46" ht="20" customHeight="1">
      <c r="A46" s="27" t="n"/>
      <c r="B46" s="29" t="n">
        <v>42</v>
      </c>
      <c r="C46" s="46" t="n"/>
      <c r="D46" s="47" t="n"/>
      <c r="E46" s="36" t="n"/>
      <c r="F46" s="31" t="n"/>
      <c r="G46" s="48">
        <f>IFERROR(IF(E46="","",E46*F46),0)</f>
        <v/>
      </c>
      <c r="H46" s="49" t="n"/>
      <c r="I46" s="27" t="n"/>
    </row>
    <row r="47" ht="20" customHeight="1">
      <c r="A47" s="27" t="n"/>
      <c r="B47" s="45" t="n">
        <v>43</v>
      </c>
      <c r="C47" s="46" t="n"/>
      <c r="D47" s="47" t="n"/>
      <c r="E47" s="36" t="n"/>
      <c r="F47" s="31" t="n"/>
      <c r="G47" s="48">
        <f>IFERROR(IF(E47="","",E47*F47),0)</f>
        <v/>
      </c>
      <c r="H47" s="49" t="n"/>
      <c r="I47" s="27" t="n"/>
    </row>
    <row r="48" ht="20" customHeight="1">
      <c r="A48" s="27" t="n"/>
      <c r="B48" s="29" t="n">
        <v>44</v>
      </c>
      <c r="C48" s="46" t="n"/>
      <c r="D48" s="47" t="n"/>
      <c r="E48" s="36" t="n"/>
      <c r="F48" s="31" t="n"/>
      <c r="G48" s="48">
        <f>IFERROR(IF(E48="","",E48*F48),0)</f>
        <v/>
      </c>
      <c r="H48" s="49" t="n"/>
      <c r="I48" s="27" t="n"/>
    </row>
    <row r="49" ht="20" customHeight="1">
      <c r="A49" s="27" t="n"/>
      <c r="B49" s="45" t="n">
        <v>45</v>
      </c>
      <c r="C49" s="46" t="n"/>
      <c r="D49" s="47" t="n"/>
      <c r="E49" s="36" t="n"/>
      <c r="F49" s="31" t="n"/>
      <c r="G49" s="48">
        <f>IFERROR(IF(E49="","",E49*F49),0)</f>
        <v/>
      </c>
      <c r="H49" s="49" t="n"/>
      <c r="I49" s="27" t="n"/>
    </row>
    <row r="50" ht="20" customHeight="1">
      <c r="A50" s="27" t="n"/>
      <c r="B50" s="29" t="n">
        <v>46</v>
      </c>
      <c r="C50" s="46" t="n"/>
      <c r="D50" s="47" t="n"/>
      <c r="E50" s="36" t="n"/>
      <c r="F50" s="31" t="n"/>
      <c r="G50" s="48">
        <f>IFERROR(IF(E50="","",E50*F50),0)</f>
        <v/>
      </c>
      <c r="H50" s="49" t="n"/>
      <c r="I50" s="27" t="n"/>
    </row>
    <row r="51" ht="20" customHeight="1">
      <c r="A51" s="27" t="n"/>
      <c r="B51" s="45" t="n">
        <v>47</v>
      </c>
      <c r="C51" s="46" t="n"/>
      <c r="D51" s="47" t="n"/>
      <c r="E51" s="36" t="n"/>
      <c r="F51" s="31" t="n"/>
      <c r="G51" s="48">
        <f>IFERROR(IF(E51="","",E51*F51),0)</f>
        <v/>
      </c>
      <c r="H51" s="49" t="n"/>
      <c r="I51" s="27" t="n"/>
    </row>
    <row r="52" ht="20" customHeight="1">
      <c r="A52" s="27" t="n"/>
      <c r="B52" s="29" t="n">
        <v>48</v>
      </c>
      <c r="C52" s="46" t="n"/>
      <c r="D52" s="47" t="n"/>
      <c r="E52" s="36" t="n"/>
      <c r="F52" s="31" t="n"/>
      <c r="G52" s="48">
        <f>IFERROR(IF(E52="","",E52*F52),0)</f>
        <v/>
      </c>
      <c r="H52" s="49" t="n"/>
      <c r="I52" s="27" t="n"/>
    </row>
    <row r="53" ht="20" customHeight="1">
      <c r="A53" s="27" t="n"/>
      <c r="B53" s="45" t="n">
        <v>49</v>
      </c>
      <c r="C53" s="46" t="n"/>
      <c r="D53" s="47" t="n"/>
      <c r="E53" s="36" t="n"/>
      <c r="F53" s="31" t="n"/>
      <c r="G53" s="48">
        <f>IFERROR(IF(E53="","",E53*F53),0)</f>
        <v/>
      </c>
      <c r="H53" s="49" t="n"/>
      <c r="I53" s="27" t="n"/>
    </row>
    <row r="54" ht="20" customHeight="1">
      <c r="A54" s="27" t="n"/>
      <c r="B54" s="29" t="n">
        <v>50</v>
      </c>
      <c r="C54" s="46" t="n"/>
      <c r="D54" s="47" t="n"/>
      <c r="E54" s="36" t="n"/>
      <c r="F54" s="31" t="n"/>
      <c r="G54" s="48">
        <f>IFERROR(IF(E54="","",E54*F54),0)</f>
        <v/>
      </c>
      <c r="H54" s="49" t="n"/>
      <c r="I54" s="27" t="n"/>
    </row>
    <row r="55" ht="20" customHeight="1">
      <c r="A55" s="27" t="n"/>
      <c r="B55" s="45" t="n">
        <v>51</v>
      </c>
      <c r="C55" s="46" t="n"/>
      <c r="D55" s="47" t="n"/>
      <c r="E55" s="36" t="n"/>
      <c r="F55" s="31" t="n"/>
      <c r="G55" s="48">
        <f>IFERROR(IF(E55="","",E55*F55),0)</f>
        <v/>
      </c>
      <c r="H55" s="49" t="n"/>
      <c r="I55" s="27" t="n"/>
    </row>
    <row r="56" ht="20" customHeight="1">
      <c r="A56" s="27" t="n"/>
      <c r="B56" s="29" t="n">
        <v>52</v>
      </c>
      <c r="C56" s="46" t="n"/>
      <c r="D56" s="47" t="n"/>
      <c r="E56" s="36" t="n"/>
      <c r="F56" s="31" t="n"/>
      <c r="G56" s="48">
        <f>IFERROR(IF(E56="","",E56*F56),0)</f>
        <v/>
      </c>
      <c r="H56" s="49" t="n"/>
      <c r="I56" s="27" t="n"/>
    </row>
    <row r="57" ht="20" customHeight="1">
      <c r="A57" s="27" t="n"/>
      <c r="B57" s="45" t="n">
        <v>53</v>
      </c>
      <c r="C57" s="46" t="n"/>
      <c r="D57" s="47" t="n"/>
      <c r="E57" s="36" t="n"/>
      <c r="F57" s="31" t="n"/>
      <c r="G57" s="48">
        <f>IFERROR(IF(E57="","",E57*F57),0)</f>
        <v/>
      </c>
      <c r="H57" s="49" t="n"/>
      <c r="I57" s="27" t="n"/>
    </row>
    <row r="58" ht="20" customHeight="1">
      <c r="A58" s="27" t="n"/>
      <c r="B58" s="29" t="n">
        <v>54</v>
      </c>
      <c r="C58" s="46" t="n"/>
      <c r="D58" s="47" t="n"/>
      <c r="E58" s="36" t="n"/>
      <c r="F58" s="31" t="n"/>
      <c r="G58" s="48">
        <f>IFERROR(IF(E58="","",E58*F58),0)</f>
        <v/>
      </c>
      <c r="H58" s="49" t="n"/>
      <c r="I58" s="27" t="n"/>
    </row>
    <row r="59" ht="20" customHeight="1">
      <c r="A59" s="27" t="n"/>
      <c r="B59" s="45" t="n">
        <v>55</v>
      </c>
      <c r="C59" s="46" t="n"/>
      <c r="D59" s="47" t="n"/>
      <c r="E59" s="36" t="n"/>
      <c r="F59" s="31" t="n"/>
      <c r="G59" s="48">
        <f>IFERROR(IF(E59="","",E59*F59),0)</f>
        <v/>
      </c>
      <c r="H59" s="49" t="n"/>
      <c r="I59" s="27" t="n"/>
    </row>
    <row r="60" ht="20" customHeight="1">
      <c r="A60" s="27" t="n"/>
      <c r="B60" s="29" t="n">
        <v>56</v>
      </c>
      <c r="C60" s="46" t="n"/>
      <c r="D60" s="47" t="n"/>
      <c r="E60" s="36" t="n"/>
      <c r="F60" s="31" t="n"/>
      <c r="G60" s="48">
        <f>IFERROR(IF(E60="","",E60*F60),0)</f>
        <v/>
      </c>
      <c r="H60" s="49" t="n"/>
      <c r="I60" s="27" t="n"/>
    </row>
    <row r="61" ht="20" customHeight="1">
      <c r="A61" s="27" t="n"/>
      <c r="B61" s="45" t="n">
        <v>57</v>
      </c>
      <c r="C61" s="46" t="n"/>
      <c r="D61" s="47" t="n"/>
      <c r="E61" s="36" t="n"/>
      <c r="F61" s="31" t="n"/>
      <c r="G61" s="48">
        <f>IFERROR(IF(E61="","",E61*F61),0)</f>
        <v/>
      </c>
      <c r="H61" s="49" t="n"/>
      <c r="I61" s="27" t="n"/>
    </row>
    <row r="62" ht="20" customHeight="1">
      <c r="A62" s="27" t="n"/>
      <c r="B62" s="29" t="n">
        <v>58</v>
      </c>
      <c r="C62" s="46" t="n"/>
      <c r="D62" s="47" t="n"/>
      <c r="E62" s="36" t="n"/>
      <c r="F62" s="31" t="n"/>
      <c r="G62" s="48">
        <f>IFERROR(IF(E62="","",E62*F62),0)</f>
        <v/>
      </c>
      <c r="H62" s="49" t="n"/>
      <c r="I62" s="27" t="n"/>
    </row>
    <row r="63" ht="20" customHeight="1">
      <c r="A63" s="27" t="n"/>
      <c r="B63" s="45" t="n">
        <v>59</v>
      </c>
      <c r="C63" s="46" t="n"/>
      <c r="D63" s="47" t="n"/>
      <c r="E63" s="36" t="n"/>
      <c r="F63" s="31" t="n"/>
      <c r="G63" s="48">
        <f>IFERROR(IF(E63="","",E63*F63),0)</f>
        <v/>
      </c>
      <c r="H63" s="49" t="n"/>
      <c r="I63" s="27" t="n"/>
    </row>
    <row r="64" ht="20" customHeight="1">
      <c r="A64" s="27" t="n"/>
      <c r="B64" s="29" t="n">
        <v>60</v>
      </c>
      <c r="C64" s="46" t="n"/>
      <c r="D64" s="47" t="n"/>
      <c r="E64" s="36" t="n"/>
      <c r="F64" s="31" t="n"/>
      <c r="G64" s="48">
        <f>IFERROR(IF(E64="","",E64*F64),0)</f>
        <v/>
      </c>
      <c r="H64" s="49" t="n"/>
      <c r="I64" s="27" t="n"/>
    </row>
    <row r="65" ht="28" customHeight="1">
      <c r="A65" s="27" t="n"/>
      <c r="B65" s="50" t="n"/>
      <c r="C65" s="50" t="n"/>
      <c r="D65" s="51" t="inlineStr">
        <is>
          <t>TOTAL OMZET BULAN INI</t>
        </is>
      </c>
      <c r="E65" s="52">
        <f>IFERROR(SUM(E5:E64),0)</f>
        <v/>
      </c>
      <c r="F65" s="50" t="n"/>
      <c r="G65" s="52">
        <f>IFERROR(SUM(G5:G64),0)</f>
        <v/>
      </c>
      <c r="H65" s="50" t="n"/>
      <c r="I65" s="27" t="n"/>
    </row>
  </sheetData>
  <sheetProtection selectLockedCells="0" selectUnlockedCells="0" sheet="1" objects="0" insertRows="1" insertHyperlinks="1" autoFilter="1" scenarios="0" formatColumns="1" deleteColumns="1" insertColumns="1" pivotTables="1" deleteRows="1" formatCells="1" formatRows="1" sort="1" password="9F78"/>
  <mergeCells count="2">
    <mergeCell ref="B1:H1"/>
    <mergeCell ref="B2:H2"/>
  </mergeCells>
  <dataValidations count="1">
    <dataValidation sqref="H5 H6 H7 H8 H9 H10 H11 H12 H13 H14 H15 H16 H17 H18 H19 H20 H21 H22 H23 H24 H25 H26 H27 H28 H29 H30 H31 H32 H33 H34 H35 H36 H37 H38 H39 H40 H41 H42 H43 H44 H45 H46 H47 H48 H49 H50 H51 H52 H53 H54 H55 H56 H57 H58 H59 H60 H61 H62 H63 H64" showDropDown="0" showInputMessage="0" showErrorMessage="0" allowBlank="1" type="list">
      <formula1>"Offline/Tunai,Transfer/QRIS,Shopee,Tokopedia,TikTok Shop,Instagram,WhatsApp,Lainnya"</formula1>
    </dataValidation>
  </dataValidations>
  <pageMargins left="0.75" right="0.75" top="1" bottom="1" header="0.5" footer="0.5"/>
</worksheet>
</file>

<file path=xl/worksheets/sheet5.xml><?xml version="1.0" encoding="utf-8"?>
<worksheet xmlns="http://schemas.openxmlformats.org/spreadsheetml/2006/main">
  <sheetPr>
    <outlinePr summaryBelow="1" summaryRight="1"/>
    <pageSetUpPr/>
  </sheetPr>
  <dimension ref="B1:E14"/>
  <sheetViews>
    <sheetView showGridLines="0" workbookViewId="0">
      <selection activeCell="A1" sqref="A1"/>
    </sheetView>
  </sheetViews>
  <sheetFormatPr baseColWidth="8" defaultRowHeight="15"/>
  <cols>
    <col width="3" customWidth="1" min="1" max="1"/>
    <col width="22" customWidth="1" min="2" max="2"/>
    <col width="14" customWidth="1" min="3" max="3"/>
    <col width="14" customWidth="1" min="4" max="4"/>
    <col width="14" customWidth="1" min="5" max="5"/>
    <col width="3" customWidth="1" min="6" max="6"/>
  </cols>
  <sheetData>
    <row r="1" ht="34" customHeight="1">
      <c r="B1" s="20" t="inlineStr">
        <is>
          <t>📈  DASHBOARD KPI</t>
        </is>
      </c>
    </row>
    <row r="3" ht="14" customHeight="1">
      <c r="B3" s="53" t="inlineStr">
        <is>
          <t>Total Omzet (Input Harian)</t>
        </is>
      </c>
    </row>
    <row r="4" ht="36" customHeight="1">
      <c r="B4" s="54">
        <f>IFERROR('📊 Input Harian'!G65,0)</f>
        <v/>
      </c>
    </row>
    <row r="5">
      <c r="B5" s="55" t="n"/>
    </row>
    <row r="6" ht="14" customHeight="1">
      <c r="B6" s="53" t="inlineStr">
        <is>
          <t>KPI Tercapai ✅</t>
        </is>
      </c>
    </row>
    <row r="7" ht="36" customHeight="1">
      <c r="B7" s="56">
        <f>IFERROR(COUNTIF('🎯 KPI Bulanan'!H6:H27,"*Tercapai*"),0)</f>
        <v/>
      </c>
    </row>
    <row r="8">
      <c r="B8" s="55" t="n"/>
    </row>
    <row r="9" ht="14" customHeight="1">
      <c r="B9" s="53" t="inlineStr">
        <is>
          <t>KPI Meleset ❌</t>
        </is>
      </c>
    </row>
    <row r="10" ht="36" customHeight="1">
      <c r="B10" s="57">
        <f>IFERROR(COUNTIF('🎯 KPI Bulanan'!H6:H27,"*Meleset*"),0)</f>
        <v/>
      </c>
    </row>
    <row r="11">
      <c r="B11" s="58" t="n"/>
    </row>
    <row r="12" ht="14" customHeight="1">
      <c r="B12" s="53" t="inlineStr">
        <is>
          <t>Rata-rata Pencapaian</t>
        </is>
      </c>
    </row>
    <row r="13" ht="36" customHeight="1">
      <c r="B13" s="59">
        <f>IFERROR(AVERAGEIF('🎯 KPI Bulanan'!E6:E27,"&lt;&gt;",('🎯 KPI Bulanan'!E6:E27)/('🎯 KPI Bulanan'!D6:D27)),0)</f>
        <v/>
      </c>
    </row>
    <row r="14">
      <c r="B14" s="5" t="n"/>
    </row>
  </sheetData>
  <sheetProtection selectLockedCells="0" selectUnlockedCells="0" sheet="1" objects="0" insertRows="1" insertHyperlinks="1" autoFilter="1" scenarios="0" formatColumns="1" deleteColumns="1" insertColumns="1" pivotTables="1" deleteRows="1" formatCells="1" formatRows="1" sort="1" password="9F78"/>
  <mergeCells count="1">
    <mergeCell ref="B1:E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16"/>
  <sheetViews>
    <sheetView showGridLines="0" workbookViewId="0">
      <selection activeCell="A1" sqref="A1"/>
    </sheetView>
  </sheetViews>
  <sheetFormatPr baseColWidth="8" defaultRowHeight="15"/>
  <cols>
    <col width="3" customWidth="1" min="1" max="1"/>
    <col width="5" customWidth="1" min="2" max="2"/>
    <col width="20" customWidth="1" min="3" max="3"/>
    <col width="16" customWidth="1" min="4" max="4"/>
    <col width="16" customWidth="1" min="5" max="5"/>
    <col width="16" customWidth="1" min="6" max="6"/>
    <col width="12" customWidth="1" min="7" max="7"/>
    <col width="12" customWidth="1" min="8" max="8"/>
    <col width="14" customWidth="1" min="9" max="9"/>
    <col width="3" customWidth="1" min="10" max="10"/>
  </cols>
  <sheetData>
    <row r="1" ht="34" customHeight="1">
      <c r="B1" s="20" t="inlineStr">
        <is>
          <t>🗂️  REKAP KPI 12 BULAN</t>
        </is>
      </c>
    </row>
    <row r="2" ht="16" customHeight="1">
      <c r="B2" s="21" t="inlineStr">
        <is>
          <t>Input ringkasan KPI setiap akhir bulan untuk melihat tren tahunan</t>
        </is>
      </c>
    </row>
    <row r="4" ht="26" customHeight="1">
      <c r="A4" s="25" t="inlineStr"/>
      <c r="B4" s="26" t="inlineStr">
        <is>
          <t>No</t>
        </is>
      </c>
      <c r="C4" s="26" t="inlineStr">
        <is>
          <t>Bulan</t>
        </is>
      </c>
      <c r="D4" s="26" t="inlineStr">
        <is>
          <t>Omzet (Rp)</t>
        </is>
      </c>
      <c r="E4" s="26" t="inlineStr">
        <is>
          <t>Target Omzet</t>
        </is>
      </c>
      <c r="F4" s="26" t="inlineStr">
        <is>
          <t>Laba Bersih</t>
        </is>
      </c>
      <c r="G4" s="26" t="inlineStr">
        <is>
          <t>Margin %</t>
        </is>
      </c>
      <c r="H4" s="26" t="inlineStr">
        <is>
          <t>% KPI Tercapai</t>
        </is>
      </c>
      <c r="I4" s="26" t="inlineStr">
        <is>
          <t>Catatan / Highlight</t>
        </is>
      </c>
      <c r="J4" s="27" t="n"/>
    </row>
    <row r="5" ht="22" customHeight="1">
      <c r="A5" s="27" t="n"/>
      <c r="B5" s="29" t="n">
        <v>1</v>
      </c>
      <c r="C5" s="30" t="inlineStr">
        <is>
          <t>Januari</t>
        </is>
      </c>
      <c r="D5" s="31" t="n"/>
      <c r="E5" s="31" t="n"/>
      <c r="F5" s="31" t="n"/>
      <c r="G5" s="43" t="n"/>
      <c r="H5" s="43" t="n"/>
      <c r="I5" s="47" t="n"/>
      <c r="J5" s="27" t="n"/>
    </row>
    <row r="6" ht="22" customHeight="1">
      <c r="A6" s="27" t="n"/>
      <c r="B6" s="29" t="n">
        <v>2</v>
      </c>
      <c r="C6" s="35" t="inlineStr">
        <is>
          <t>Februari</t>
        </is>
      </c>
      <c r="D6" s="31" t="n"/>
      <c r="E6" s="31" t="n"/>
      <c r="F6" s="31" t="n"/>
      <c r="G6" s="43" t="n"/>
      <c r="H6" s="43" t="n"/>
      <c r="I6" s="47" t="n"/>
      <c r="J6" s="27" t="n"/>
    </row>
    <row r="7" ht="22" customHeight="1">
      <c r="A7" s="27" t="n"/>
      <c r="B7" s="29" t="n">
        <v>3</v>
      </c>
      <c r="C7" s="30" t="inlineStr">
        <is>
          <t>Maret</t>
        </is>
      </c>
      <c r="D7" s="31" t="n"/>
      <c r="E7" s="31" t="n"/>
      <c r="F7" s="31" t="n"/>
      <c r="G7" s="43" t="n"/>
      <c r="H7" s="43" t="n"/>
      <c r="I7" s="47" t="n"/>
      <c r="J7" s="27" t="n"/>
    </row>
    <row r="8" ht="22" customHeight="1">
      <c r="A8" s="27" t="n"/>
      <c r="B8" s="29" t="n">
        <v>4</v>
      </c>
      <c r="C8" s="35" t="inlineStr">
        <is>
          <t>April</t>
        </is>
      </c>
      <c r="D8" s="31" t="n"/>
      <c r="E8" s="31" t="n"/>
      <c r="F8" s="31" t="n"/>
      <c r="G8" s="43" t="n"/>
      <c r="H8" s="43" t="n"/>
      <c r="I8" s="47" t="n"/>
      <c r="J8" s="27" t="n"/>
    </row>
    <row r="9" ht="22" customHeight="1">
      <c r="A9" s="27" t="n"/>
      <c r="B9" s="29" t="n">
        <v>5</v>
      </c>
      <c r="C9" s="30" t="inlineStr">
        <is>
          <t>Mei</t>
        </is>
      </c>
      <c r="D9" s="31" t="n"/>
      <c r="E9" s="31" t="n"/>
      <c r="F9" s="31" t="n"/>
      <c r="G9" s="43" t="n"/>
      <c r="H9" s="43" t="n"/>
      <c r="I9" s="47" t="n"/>
      <c r="J9" s="27" t="n"/>
    </row>
    <row r="10" ht="22" customHeight="1">
      <c r="A10" s="27" t="n"/>
      <c r="B10" s="29" t="n">
        <v>6</v>
      </c>
      <c r="C10" s="35" t="inlineStr">
        <is>
          <t>Juni</t>
        </is>
      </c>
      <c r="D10" s="31" t="n"/>
      <c r="E10" s="31" t="n"/>
      <c r="F10" s="31" t="n"/>
      <c r="G10" s="43" t="n"/>
      <c r="H10" s="43" t="n"/>
      <c r="I10" s="47" t="n"/>
      <c r="J10" s="27" t="n"/>
    </row>
    <row r="11" ht="22" customHeight="1">
      <c r="A11" s="27" t="n"/>
      <c r="B11" s="29" t="n">
        <v>7</v>
      </c>
      <c r="C11" s="30" t="inlineStr">
        <is>
          <t>Juli</t>
        </is>
      </c>
      <c r="D11" s="31" t="n"/>
      <c r="E11" s="31" t="n"/>
      <c r="F11" s="31" t="n"/>
      <c r="G11" s="43" t="n"/>
      <c r="H11" s="43" t="n"/>
      <c r="I11" s="47" t="n"/>
      <c r="J11" s="27" t="n"/>
    </row>
    <row r="12" ht="22" customHeight="1">
      <c r="A12" s="27" t="n"/>
      <c r="B12" s="29" t="n">
        <v>8</v>
      </c>
      <c r="C12" s="35" t="inlineStr">
        <is>
          <t>Agustus</t>
        </is>
      </c>
      <c r="D12" s="31" t="n"/>
      <c r="E12" s="31" t="n"/>
      <c r="F12" s="31" t="n"/>
      <c r="G12" s="43" t="n"/>
      <c r="H12" s="43" t="n"/>
      <c r="I12" s="47" t="n"/>
      <c r="J12" s="27" t="n"/>
    </row>
    <row r="13" ht="22" customHeight="1">
      <c r="A13" s="27" t="n"/>
      <c r="B13" s="29" t="n">
        <v>9</v>
      </c>
      <c r="C13" s="30" t="inlineStr">
        <is>
          <t>September</t>
        </is>
      </c>
      <c r="D13" s="31" t="n"/>
      <c r="E13" s="31" t="n"/>
      <c r="F13" s="31" t="n"/>
      <c r="G13" s="43" t="n"/>
      <c r="H13" s="43" t="n"/>
      <c r="I13" s="47" t="n"/>
      <c r="J13" s="27" t="n"/>
    </row>
    <row r="14" ht="22" customHeight="1">
      <c r="A14" s="27" t="n"/>
      <c r="B14" s="29" t="n">
        <v>10</v>
      </c>
      <c r="C14" s="35" t="inlineStr">
        <is>
          <t>Oktober</t>
        </is>
      </c>
      <c r="D14" s="31" t="n"/>
      <c r="E14" s="31" t="n"/>
      <c r="F14" s="31" t="n"/>
      <c r="G14" s="43" t="n"/>
      <c r="H14" s="43" t="n"/>
      <c r="I14" s="47" t="n"/>
      <c r="J14" s="27" t="n"/>
    </row>
    <row r="15" ht="22" customHeight="1">
      <c r="A15" s="27" t="n"/>
      <c r="B15" s="29" t="n">
        <v>11</v>
      </c>
      <c r="C15" s="30" t="inlineStr">
        <is>
          <t>November</t>
        </is>
      </c>
      <c r="D15" s="31" t="n"/>
      <c r="E15" s="31" t="n"/>
      <c r="F15" s="31" t="n"/>
      <c r="G15" s="43" t="n"/>
      <c r="H15" s="43" t="n"/>
      <c r="I15" s="47" t="n"/>
      <c r="J15" s="27" t="n"/>
    </row>
    <row r="16" ht="22" customHeight="1">
      <c r="A16" s="27" t="n"/>
      <c r="B16" s="29" t="n">
        <v>12</v>
      </c>
      <c r="C16" s="35" t="inlineStr">
        <is>
          <t>Desember</t>
        </is>
      </c>
      <c r="D16" s="31" t="n"/>
      <c r="E16" s="31" t="n"/>
      <c r="F16" s="31" t="n"/>
      <c r="G16" s="43" t="n"/>
      <c r="H16" s="43" t="n"/>
      <c r="I16" s="47" t="n"/>
      <c r="J16" s="27" t="n"/>
    </row>
  </sheetData>
  <sheetProtection selectLockedCells="0" selectUnlockedCells="0" sheet="1" objects="0" insertRows="1" insertHyperlinks="1" autoFilter="1" scenarios="0" formatColumns="1" deleteColumns="1" insertColumns="1" pivotTables="1" deleteRows="1" formatCells="1" formatRows="1" sort="1" password="9F78"/>
  <mergeCells count="2">
    <mergeCell ref="B1:I1"/>
    <mergeCell ref="B2:I2"/>
  </mergeCells>
  <conditionalFormatting sqref="F5:F16">
    <cfRule type="colorScale" priority="1">
      <colorScale>
        <cfvo type="num" val="0"/>
        <cfvo type="percentile" val="50"/>
        <cfvo type="percentile" val="100"/>
        <color rgb="00FADBD8"/>
        <color rgb="00FEF9E7"/>
        <color rgb="00D5F5E3"/>
      </colorScale>
    </cfRule>
  </conditionalFormatting>
  <pageMargins left="0.75" right="0.75" top="1" bottom="1" header="0.5" footer="0.5"/>
  <drawing xmlns:r="http://schemas.openxmlformats.org/officeDocument/2006/relationships" r:id="rId1"/>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2026-04-06T01:35:21Z</dcterms:created>
  <dcterms:modified xmlns:dcterms="http://purl.org/dc/terms/" xmlns:xsi="http://www.w3.org/2001/XMLSchema-instance" xsi:type="dcterms:W3CDTF">2026-04-06T01:35:21Z</dcterms:modified>
</cp:coreProperties>
</file>